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52" activeTab="4"/>
  </bookViews>
  <sheets>
    <sheet name="Mensuel" sheetId="1" r:id="rId1"/>
    <sheet name="Semaine 1" sheetId="2" r:id="rId2"/>
    <sheet name="Semaine 2" sheetId="3" r:id="rId3"/>
    <sheet name="Semaine 3" sheetId="4" r:id="rId4"/>
    <sheet name="Semaine 4" sheetId="5" r:id="rId5"/>
    <sheet name="Semaine 5" sheetId="6" r:id="rId6"/>
  </sheets>
  <definedNames/>
  <calcPr fullCalcOnLoad="1"/>
</workbook>
</file>

<file path=xl/sharedStrings.xml><?xml version="1.0" encoding="utf-8"?>
<sst xmlns="http://schemas.openxmlformats.org/spreadsheetml/2006/main" count="374" uniqueCount="62">
  <si>
    <t>NOM - Prénom :</t>
  </si>
  <si>
    <r>
      <t>VOTRE STATUT</t>
    </r>
    <r>
      <rPr>
        <sz val="12"/>
        <rFont val="Arial"/>
        <family val="2"/>
      </rPr>
      <t xml:space="preserve"> </t>
    </r>
    <r>
      <rPr>
        <sz val="16"/>
        <rFont val="Wingdings"/>
        <family val="0"/>
      </rPr>
      <t>x</t>
    </r>
  </si>
  <si>
    <t>MOIS :</t>
  </si>
  <si>
    <t>SEMAINE :</t>
  </si>
  <si>
    <t>RESULTATS QUOTIDIENS ET HEBDOMADAIRES</t>
  </si>
  <si>
    <t>Cons</t>
  </si>
  <si>
    <t>X</t>
  </si>
  <si>
    <t>Junior M</t>
  </si>
  <si>
    <t>Manager</t>
  </si>
  <si>
    <t>OUTILS DE VENTE QUOTIDIENS :</t>
  </si>
  <si>
    <t>Prévu Mois</t>
  </si>
  <si>
    <t>Semaine 1</t>
  </si>
  <si>
    <t>Semaine 2</t>
  </si>
  <si>
    <t>Semaine 3</t>
  </si>
  <si>
    <t>Semaine 4</t>
  </si>
  <si>
    <t>Semaine 5</t>
  </si>
  <si>
    <t>Total Mois</t>
  </si>
  <si>
    <t>Clé</t>
  </si>
  <si>
    <t>OUTILS DE RECRUTEMENT QUOTIDIENS :</t>
  </si>
  <si>
    <t>Statistiques VENTE</t>
  </si>
  <si>
    <t>*</t>
  </si>
  <si>
    <t>NBRE DE PRESENTATIONS</t>
  </si>
  <si>
    <t>NBRE DE NOUVEAUX CLIENTS</t>
  </si>
  <si>
    <t>NBRE DE RENOUVELLEMENTS</t>
  </si>
  <si>
    <t xml:space="preserve">CHIFFRES D'AFFAIRES </t>
  </si>
  <si>
    <t>BENEFICES % DU C.A.</t>
  </si>
  <si>
    <t>Points VOLUME PERSONNEL</t>
  </si>
  <si>
    <t>POINTS VOLUME Vente Directe</t>
  </si>
  <si>
    <t>Commandes Perso</t>
  </si>
  <si>
    <t xml:space="preserve">POINTS VOLUME </t>
  </si>
  <si>
    <t>Commandes Distrib.</t>
  </si>
  <si>
    <t>Total PW (perso + groupe)</t>
  </si>
  <si>
    <t>NOTA : pour enregistrer cette feuille : LA RENOMMER AVEC VOTRE NOM (en MAJUSCULES) ET VOTRE PRENOM (en minuscules)</t>
  </si>
  <si>
    <t>DATE :</t>
  </si>
  <si>
    <t>LIEU :</t>
  </si>
  <si>
    <t>Prévu Semaine</t>
  </si>
  <si>
    <t>Lundi</t>
  </si>
  <si>
    <t>Mardi</t>
  </si>
  <si>
    <t>Mercredi</t>
  </si>
  <si>
    <t>Jeudi</t>
  </si>
  <si>
    <t>Vendredi</t>
  </si>
  <si>
    <t>Samedi</t>
  </si>
  <si>
    <t>Total Semaine</t>
  </si>
  <si>
    <t>POINTS VOLUME Vente en Gros</t>
  </si>
  <si>
    <t>Les cases vertes : vous pouvez les modifier</t>
  </si>
  <si>
    <t>Inscrire votre NOM PRENOM</t>
  </si>
  <si>
    <t>VIDEOS PRESENTATION ACTIVITE ENVOYEES</t>
  </si>
  <si>
    <t>CHIFFRE D'AFFAIRES PREVU</t>
  </si>
  <si>
    <t>NBRE DE PROSPECTS  CONTACTES</t>
  </si>
  <si>
    <t>NOMBRE DE DISTRIBUTEURS (contrats envoyés à LR)</t>
  </si>
  <si>
    <t>Statistiques RECRUTEMENT</t>
  </si>
  <si>
    <t>Prospects déclarant souhaiter démarrer</t>
  </si>
  <si>
    <t>Contact Direct et Liste de noms</t>
  </si>
  <si>
    <t>Solution 1 : Starbox</t>
  </si>
  <si>
    <t>Solutions 2  à 4 : Soin visage, Atelier aloe, Soin pied</t>
  </si>
  <si>
    <t>Prospects Internet (fiches ou gratuits)</t>
  </si>
  <si>
    <t>Enquête "Style de vie" et Flyers</t>
  </si>
  <si>
    <t>JE SUIS ENGAGE POUR PARTICIPER AU PROCHAIN SEMINAIRE LE</t>
  </si>
  <si>
    <t>Mode d'emploi : Veuillez completer les cases bleues des semaines 1 à 5 disponibles en bas du fichier excel.</t>
  </si>
  <si>
    <t>Les cases rouges : ne sont pas à completer. Elles seront automatiquement remplies avec les données mentionnées dans les feuilles : Semaines 1, 2, 3, 4 et 5</t>
  </si>
  <si>
    <t>Nbre de références obtenues : Soins visage ou pied</t>
  </si>
  <si>
    <t>PRESENTATION d'ACTIVITE face to face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</si>
</sst>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mmm\ yyyy"/>
    <numFmt numFmtId="166" formatCode="#,##0&quot; €&quot;"/>
    <numFmt numFmtId="167" formatCode="#,##0_P&quot;PV&quot;"/>
    <numFmt numFmtId="168" formatCode="#,##0&quot; €&quot;;\-#,##0&quot; €&quot;"/>
  </numFmts>
  <fonts count="53">
    <font>
      <sz val="12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2"/>
      <name val="Arial"/>
      <family val="2"/>
    </font>
    <font>
      <sz val="16"/>
      <name val="Wingdings"/>
      <family val="0"/>
    </font>
    <font>
      <sz val="16"/>
      <color indexed="6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64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3" fillId="3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wrapText="1" shrinkToFit="1"/>
      <protection hidden="1"/>
    </xf>
    <xf numFmtId="1" fontId="6" fillId="33" borderId="0" xfId="0" applyNumberFormat="1" applyFont="1" applyFill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vertical="center"/>
      <protection hidden="1"/>
    </xf>
    <xf numFmtId="9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5" borderId="12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4" fillId="34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" fontId="3" fillId="33" borderId="0" xfId="0" applyNumberFormat="1" applyFont="1" applyFill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4" fillId="35" borderId="18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vertical="center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13" fillId="34" borderId="13" xfId="0" applyFont="1" applyFill="1" applyBorder="1" applyAlignment="1" applyProtection="1">
      <alignment horizontal="center" vertical="center"/>
      <protection hidden="1"/>
    </xf>
    <xf numFmtId="0" fontId="0" fillId="36" borderId="21" xfId="0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6" borderId="23" xfId="0" applyFill="1" applyBorder="1" applyAlignment="1" applyProtection="1">
      <alignment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166" fontId="0" fillId="36" borderId="22" xfId="44" applyNumberFormat="1" applyFont="1" applyFill="1" applyBorder="1" applyAlignment="1" applyProtection="1">
      <alignment vertical="center"/>
      <protection hidden="1"/>
    </xf>
    <xf numFmtId="166" fontId="0" fillId="38" borderId="23" xfId="0" applyNumberFormat="1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3" xfId="0" applyFill="1" applyBorder="1" applyAlignment="1" applyProtection="1">
      <alignment vertical="center"/>
      <protection locked="0"/>
    </xf>
    <xf numFmtId="0" fontId="10" fillId="36" borderId="21" xfId="0" applyFont="1" applyFill="1" applyBorder="1" applyAlignment="1" applyProtection="1">
      <alignment vertical="center"/>
      <protection hidden="1"/>
    </xf>
    <xf numFmtId="0" fontId="10" fillId="36" borderId="24" xfId="0" applyFont="1" applyFill="1" applyBorder="1" applyAlignment="1" applyProtection="1">
      <alignment vertical="center"/>
      <protection hidden="1"/>
    </xf>
    <xf numFmtId="167" fontId="0" fillId="39" borderId="25" xfId="0" applyNumberFormat="1" applyFill="1" applyBorder="1" applyAlignment="1" applyProtection="1">
      <alignment vertical="center"/>
      <protection hidden="1"/>
    </xf>
    <xf numFmtId="0" fontId="10" fillId="36" borderId="22" xfId="0" applyFont="1" applyFill="1" applyBorder="1" applyAlignment="1" applyProtection="1">
      <alignment vertical="center"/>
      <protection hidden="1"/>
    </xf>
    <xf numFmtId="0" fontId="10" fillId="36" borderId="26" xfId="0" applyFont="1" applyFill="1" applyBorder="1" applyAlignment="1" applyProtection="1">
      <alignment vertical="center"/>
      <protection hidden="1"/>
    </xf>
    <xf numFmtId="167" fontId="0" fillId="39" borderId="27" xfId="0" applyNumberFormat="1" applyFill="1" applyBorder="1" applyAlignment="1" applyProtection="1">
      <alignment vertical="center"/>
      <protection hidden="1"/>
    </xf>
    <xf numFmtId="167" fontId="0" fillId="38" borderId="28" xfId="0" applyNumberFormat="1" applyFont="1" applyFill="1" applyBorder="1" applyAlignment="1" applyProtection="1">
      <alignment vertical="center"/>
      <protection hidden="1"/>
    </xf>
    <xf numFmtId="0" fontId="2" fillId="15" borderId="24" xfId="0" applyFont="1" applyFill="1" applyBorder="1" applyAlignment="1" applyProtection="1">
      <alignment horizontal="center" vertical="center"/>
      <protection/>
    </xf>
    <xf numFmtId="0" fontId="2" fillId="15" borderId="26" xfId="0" applyFont="1" applyFill="1" applyBorder="1" applyAlignment="1" applyProtection="1">
      <alignment horizontal="center" vertical="center"/>
      <protection/>
    </xf>
    <xf numFmtId="0" fontId="2" fillId="40" borderId="29" xfId="0" applyFont="1" applyFill="1" applyBorder="1" applyAlignment="1" applyProtection="1">
      <alignment horizontal="center" vertical="center"/>
      <protection/>
    </xf>
    <xf numFmtId="0" fontId="4" fillId="15" borderId="21" xfId="0" applyFont="1" applyFill="1" applyBorder="1" applyAlignment="1" applyProtection="1">
      <alignment vertical="center"/>
      <protection/>
    </xf>
    <xf numFmtId="0" fontId="4" fillId="15" borderId="22" xfId="0" applyFont="1" applyFill="1" applyBorder="1" applyAlignment="1" applyProtection="1">
      <alignment vertical="center"/>
      <protection/>
    </xf>
    <xf numFmtId="0" fontId="4" fillId="15" borderId="23" xfId="0" applyFont="1" applyFill="1" applyBorder="1" applyAlignment="1" applyProtection="1">
      <alignment vertical="center"/>
      <protection/>
    </xf>
    <xf numFmtId="0" fontId="2" fillId="15" borderId="29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/>
    </xf>
    <xf numFmtId="0" fontId="4" fillId="42" borderId="22" xfId="0" applyFont="1" applyFill="1" applyBorder="1" applyAlignment="1" applyProtection="1">
      <alignment vertical="center"/>
      <protection/>
    </xf>
    <xf numFmtId="0" fontId="2" fillId="42" borderId="26" xfId="0" applyFont="1" applyFill="1" applyBorder="1" applyAlignment="1" applyProtection="1">
      <alignment horizontal="center" vertical="center"/>
      <protection/>
    </xf>
    <xf numFmtId="0" fontId="4" fillId="40" borderId="22" xfId="0" applyFont="1" applyFill="1" applyBorder="1" applyAlignment="1" applyProtection="1">
      <alignment vertical="center"/>
      <protection/>
    </xf>
    <xf numFmtId="0" fontId="2" fillId="40" borderId="26" xfId="0" applyFont="1" applyFill="1" applyBorder="1" applyAlignment="1" applyProtection="1">
      <alignment horizontal="center" vertical="center"/>
      <protection/>
    </xf>
    <xf numFmtId="168" fontId="4" fillId="15" borderId="22" xfId="0" applyNumberFormat="1" applyFont="1" applyFill="1" applyBorder="1" applyAlignment="1" applyProtection="1">
      <alignment vertical="center"/>
      <protection/>
    </xf>
    <xf numFmtId="168" fontId="4" fillId="40" borderId="23" xfId="0" applyNumberFormat="1" applyFont="1" applyFill="1" applyBorder="1" applyAlignment="1" applyProtection="1">
      <alignment vertical="center"/>
      <protection/>
    </xf>
    <xf numFmtId="0" fontId="4" fillId="40" borderId="21" xfId="0" applyFont="1" applyFill="1" applyBorder="1" applyAlignment="1" applyProtection="1">
      <alignment vertical="center"/>
      <protection/>
    </xf>
    <xf numFmtId="0" fontId="2" fillId="40" borderId="24" xfId="0" applyFont="1" applyFill="1" applyBorder="1" applyAlignment="1" applyProtection="1">
      <alignment horizontal="center" vertical="center"/>
      <protection/>
    </xf>
    <xf numFmtId="0" fontId="4" fillId="40" borderId="23" xfId="0" applyFont="1" applyFill="1" applyBorder="1" applyAlignment="1" applyProtection="1">
      <alignment vertical="center"/>
      <protection/>
    </xf>
    <xf numFmtId="3" fontId="0" fillId="15" borderId="0" xfId="0" applyNumberFormat="1" applyFont="1" applyFill="1" applyAlignment="1" applyProtection="1">
      <alignment/>
      <protection/>
    </xf>
    <xf numFmtId="3" fontId="4" fillId="15" borderId="22" xfId="0" applyNumberFormat="1" applyFont="1" applyFill="1" applyBorder="1" applyAlignment="1" applyProtection="1">
      <alignment vertical="center"/>
      <protection/>
    </xf>
    <xf numFmtId="0" fontId="0" fillId="15" borderId="25" xfId="0" applyFill="1" applyBorder="1" applyAlignment="1" applyProtection="1">
      <alignment vertical="center"/>
      <protection/>
    </xf>
    <xf numFmtId="0" fontId="0" fillId="15" borderId="27" xfId="0" applyFill="1" applyBorder="1" applyAlignment="1" applyProtection="1">
      <alignment vertical="center"/>
      <protection/>
    </xf>
    <xf numFmtId="0" fontId="0" fillId="15" borderId="30" xfId="0" applyFill="1" applyBorder="1" applyAlignment="1" applyProtection="1">
      <alignment vertical="center"/>
      <protection/>
    </xf>
    <xf numFmtId="0" fontId="0" fillId="42" borderId="27" xfId="0" applyFill="1" applyBorder="1" applyAlignment="1" applyProtection="1">
      <alignment vertical="center"/>
      <protection/>
    </xf>
    <xf numFmtId="0" fontId="0" fillId="40" borderId="27" xfId="0" applyFill="1" applyBorder="1" applyAlignment="1" applyProtection="1">
      <alignment vertical="center"/>
      <protection/>
    </xf>
    <xf numFmtId="168" fontId="0" fillId="15" borderId="27" xfId="44" applyNumberFormat="1" applyFont="1" applyFill="1" applyBorder="1" applyAlignment="1" applyProtection="1">
      <alignment vertical="center"/>
      <protection/>
    </xf>
    <xf numFmtId="168" fontId="0" fillId="40" borderId="30" xfId="44" applyNumberFormat="1" applyFont="1" applyFill="1" applyBorder="1" applyAlignment="1" applyProtection="1">
      <alignment vertical="center"/>
      <protection/>
    </xf>
    <xf numFmtId="0" fontId="0" fillId="40" borderId="25" xfId="0" applyFill="1" applyBorder="1" applyAlignment="1" applyProtection="1">
      <alignment vertical="center"/>
      <protection/>
    </xf>
    <xf numFmtId="0" fontId="0" fillId="40" borderId="30" xfId="0" applyFill="1" applyBorder="1" applyAlignment="1" applyProtection="1">
      <alignment vertical="center"/>
      <protection/>
    </xf>
    <xf numFmtId="167" fontId="0" fillId="41" borderId="25" xfId="0" applyNumberFormat="1" applyFill="1" applyBorder="1" applyAlignment="1" applyProtection="1">
      <alignment vertical="center"/>
      <protection/>
    </xf>
    <xf numFmtId="166" fontId="0" fillId="40" borderId="31" xfId="0" applyNumberFormat="1" applyFill="1" applyBorder="1" applyAlignment="1" applyProtection="1">
      <alignment vertical="center"/>
      <protection/>
    </xf>
    <xf numFmtId="0" fontId="0" fillId="15" borderId="32" xfId="0" applyFill="1" applyBorder="1" applyAlignment="1" applyProtection="1">
      <alignment vertical="center"/>
      <protection/>
    </xf>
    <xf numFmtId="0" fontId="0" fillId="15" borderId="33" xfId="0" applyFill="1" applyBorder="1" applyAlignment="1" applyProtection="1">
      <alignment vertical="center"/>
      <protection/>
    </xf>
    <xf numFmtId="0" fontId="0" fillId="15" borderId="34" xfId="0" applyFill="1" applyBorder="1" applyAlignment="1" applyProtection="1">
      <alignment vertical="center"/>
      <protection/>
    </xf>
    <xf numFmtId="0" fontId="0" fillId="41" borderId="20" xfId="0" applyFill="1" applyBorder="1" applyAlignment="1" applyProtection="1">
      <alignment vertical="center"/>
      <protection/>
    </xf>
    <xf numFmtId="0" fontId="0" fillId="42" borderId="33" xfId="0" applyFill="1" applyBorder="1" applyAlignment="1" applyProtection="1">
      <alignment vertical="center"/>
      <protection/>
    </xf>
    <xf numFmtId="0" fontId="0" fillId="40" borderId="33" xfId="0" applyFill="1" applyBorder="1" applyAlignment="1" applyProtection="1">
      <alignment vertical="center"/>
      <protection/>
    </xf>
    <xf numFmtId="166" fontId="0" fillId="15" borderId="33" xfId="0" applyNumberFormat="1" applyFill="1" applyBorder="1" applyAlignment="1" applyProtection="1">
      <alignment vertical="center"/>
      <protection/>
    </xf>
    <xf numFmtId="166" fontId="0" fillId="40" borderId="34" xfId="0" applyNumberFormat="1" applyFill="1" applyBorder="1" applyAlignment="1" applyProtection="1">
      <alignment vertical="center"/>
      <protection/>
    </xf>
    <xf numFmtId="0" fontId="0" fillId="40" borderId="32" xfId="0" applyFill="1" applyBorder="1" applyAlignment="1" applyProtection="1">
      <alignment vertical="center"/>
      <protection/>
    </xf>
    <xf numFmtId="0" fontId="0" fillId="40" borderId="34" xfId="0" applyFill="1" applyBorder="1" applyAlignment="1" applyProtection="1">
      <alignment vertical="center"/>
      <protection/>
    </xf>
    <xf numFmtId="167" fontId="0" fillId="15" borderId="32" xfId="0" applyNumberFormat="1" applyFill="1" applyBorder="1" applyAlignment="1" applyProtection="1">
      <alignment vertical="center"/>
      <protection/>
    </xf>
    <xf numFmtId="167" fontId="0" fillId="15" borderId="33" xfId="0" applyNumberFormat="1" applyFill="1" applyBorder="1" applyAlignment="1" applyProtection="1">
      <alignment vertical="center"/>
      <protection/>
    </xf>
    <xf numFmtId="167" fontId="0" fillId="40" borderId="34" xfId="0" applyNumberFormat="1" applyFill="1" applyBorder="1" applyAlignment="1" applyProtection="1">
      <alignment vertical="center"/>
      <protection/>
    </xf>
    <xf numFmtId="0" fontId="0" fillId="15" borderId="25" xfId="0" applyFill="1" applyBorder="1" applyAlignment="1" applyProtection="1">
      <alignment vertical="center"/>
      <protection hidden="1"/>
    </xf>
    <xf numFmtId="0" fontId="0" fillId="15" borderId="27" xfId="0" applyFill="1" applyBorder="1" applyAlignment="1" applyProtection="1">
      <alignment vertical="center"/>
      <protection hidden="1"/>
    </xf>
    <xf numFmtId="0" fontId="0" fillId="15" borderId="30" xfId="0" applyFill="1" applyBorder="1" applyAlignment="1" applyProtection="1">
      <alignment vertical="center"/>
      <protection hidden="1"/>
    </xf>
    <xf numFmtId="0" fontId="0" fillId="42" borderId="27" xfId="0" applyFill="1" applyBorder="1" applyAlignment="1" applyProtection="1">
      <alignment vertical="center"/>
      <protection hidden="1"/>
    </xf>
    <xf numFmtId="0" fontId="0" fillId="40" borderId="27" xfId="0" applyFill="1" applyBorder="1" applyAlignment="1" applyProtection="1">
      <alignment vertical="center"/>
      <protection hidden="1"/>
    </xf>
    <xf numFmtId="168" fontId="0" fillId="15" borderId="27" xfId="44" applyNumberFormat="1" applyFont="1" applyFill="1" applyBorder="1" applyAlignment="1" applyProtection="1">
      <alignment vertical="center"/>
      <protection hidden="1"/>
    </xf>
    <xf numFmtId="168" fontId="0" fillId="40" borderId="30" xfId="44" applyNumberFormat="1" applyFont="1" applyFill="1" applyBorder="1" applyAlignment="1" applyProtection="1">
      <alignment vertical="center"/>
      <protection hidden="1"/>
    </xf>
    <xf numFmtId="0" fontId="0" fillId="40" borderId="25" xfId="0" applyFill="1" applyBorder="1" applyAlignment="1" applyProtection="1">
      <alignment vertical="center"/>
      <protection hidden="1"/>
    </xf>
    <xf numFmtId="0" fontId="0" fillId="40" borderId="30" xfId="0" applyFill="1" applyBorder="1" applyAlignment="1" applyProtection="1">
      <alignment vertical="center"/>
      <protection hidden="1"/>
    </xf>
    <xf numFmtId="0" fontId="0" fillId="9" borderId="25" xfId="0" applyFill="1" applyBorder="1" applyAlignment="1" applyProtection="1">
      <alignment vertical="center"/>
      <protection hidden="1"/>
    </xf>
    <xf numFmtId="0" fontId="0" fillId="9" borderId="27" xfId="0" applyFill="1" applyBorder="1" applyAlignment="1" applyProtection="1">
      <alignment vertical="center"/>
      <protection hidden="1"/>
    </xf>
    <xf numFmtId="0" fontId="0" fillId="9" borderId="30" xfId="0" applyFill="1" applyBorder="1" applyAlignment="1" applyProtection="1">
      <alignment vertical="center"/>
      <protection hidden="1"/>
    </xf>
    <xf numFmtId="0" fontId="0" fillId="43" borderId="27" xfId="0" applyFill="1" applyBorder="1" applyAlignment="1" applyProtection="1">
      <alignment vertical="center"/>
      <protection hidden="1"/>
    </xf>
    <xf numFmtId="0" fontId="0" fillId="44" borderId="27" xfId="0" applyFill="1" applyBorder="1" applyAlignment="1" applyProtection="1">
      <alignment vertical="center"/>
      <protection hidden="1"/>
    </xf>
    <xf numFmtId="168" fontId="0" fillId="9" borderId="27" xfId="44" applyNumberFormat="1" applyFont="1" applyFill="1" applyBorder="1" applyAlignment="1" applyProtection="1">
      <alignment vertical="center"/>
      <protection hidden="1"/>
    </xf>
    <xf numFmtId="168" fontId="0" fillId="44" borderId="30" xfId="44" applyNumberFormat="1" applyFont="1" applyFill="1" applyBorder="1" applyAlignment="1" applyProtection="1">
      <alignment vertical="center"/>
      <protection hidden="1"/>
    </xf>
    <xf numFmtId="0" fontId="0" fillId="44" borderId="25" xfId="0" applyFill="1" applyBorder="1" applyAlignment="1" applyProtection="1">
      <alignment vertical="center"/>
      <protection hidden="1"/>
    </xf>
    <xf numFmtId="0" fontId="0" fillId="44" borderId="30" xfId="0" applyFill="1" applyBorder="1" applyAlignment="1" applyProtection="1">
      <alignment vertical="center"/>
      <protection hidden="1"/>
    </xf>
    <xf numFmtId="167" fontId="0" fillId="45" borderId="25" xfId="0" applyNumberFormat="1" applyFill="1" applyBorder="1" applyAlignment="1" applyProtection="1">
      <alignment vertical="center"/>
      <protection hidden="1"/>
    </xf>
    <xf numFmtId="167" fontId="0" fillId="45" borderId="27" xfId="0" applyNumberFormat="1" applyFill="1" applyBorder="1" applyAlignment="1" applyProtection="1">
      <alignment vertical="center"/>
      <protection hidden="1"/>
    </xf>
    <xf numFmtId="166" fontId="0" fillId="44" borderId="31" xfId="0" applyNumberFormat="1" applyFill="1" applyBorder="1" applyAlignment="1" applyProtection="1">
      <alignment vertical="center"/>
      <protection hidden="1"/>
    </xf>
    <xf numFmtId="166" fontId="0" fillId="44" borderId="34" xfId="0" applyNumberFormat="1" applyFill="1" applyBorder="1" applyAlignment="1" applyProtection="1">
      <alignment vertical="center"/>
      <protection hidden="1"/>
    </xf>
    <xf numFmtId="0" fontId="4" fillId="9" borderId="21" xfId="0" applyFont="1" applyFill="1" applyBorder="1" applyAlignment="1" applyProtection="1">
      <alignment vertical="center"/>
      <protection hidden="1"/>
    </xf>
    <xf numFmtId="0" fontId="2" fillId="9" borderId="24" xfId="0" applyFont="1" applyFill="1" applyBorder="1" applyAlignment="1" applyProtection="1">
      <alignment horizontal="center" vertical="center"/>
      <protection hidden="1"/>
    </xf>
    <xf numFmtId="0" fontId="4" fillId="9" borderId="22" xfId="0" applyFont="1" applyFill="1" applyBorder="1" applyAlignment="1" applyProtection="1">
      <alignment vertical="center"/>
      <protection hidden="1"/>
    </xf>
    <xf numFmtId="0" fontId="2" fillId="9" borderId="26" xfId="0" applyFont="1" applyFill="1" applyBorder="1" applyAlignment="1" applyProtection="1">
      <alignment horizontal="center" vertical="center"/>
      <protection hidden="1"/>
    </xf>
    <xf numFmtId="0" fontId="4" fillId="9" borderId="23" xfId="0" applyFont="1" applyFill="1" applyBorder="1" applyAlignment="1" applyProtection="1">
      <alignment vertical="center"/>
      <protection hidden="1"/>
    </xf>
    <xf numFmtId="0" fontId="2" fillId="9" borderId="29" xfId="0" applyFont="1" applyFill="1" applyBorder="1" applyAlignment="1" applyProtection="1">
      <alignment horizontal="center" vertical="center"/>
      <protection hidden="1"/>
    </xf>
    <xf numFmtId="0" fontId="4" fillId="43" borderId="22" xfId="0" applyFont="1" applyFill="1" applyBorder="1" applyAlignment="1" applyProtection="1">
      <alignment vertical="center"/>
      <protection hidden="1"/>
    </xf>
    <xf numFmtId="0" fontId="2" fillId="43" borderId="26" xfId="0" applyFont="1" applyFill="1" applyBorder="1" applyAlignment="1" applyProtection="1">
      <alignment horizontal="center" vertical="center"/>
      <protection hidden="1"/>
    </xf>
    <xf numFmtId="0" fontId="4" fillId="44" borderId="22" xfId="0" applyFont="1" applyFill="1" applyBorder="1" applyAlignment="1" applyProtection="1">
      <alignment vertical="center"/>
      <protection hidden="1"/>
    </xf>
    <xf numFmtId="0" fontId="2" fillId="44" borderId="26" xfId="0" applyFont="1" applyFill="1" applyBorder="1" applyAlignment="1" applyProtection="1">
      <alignment horizontal="center" vertical="center"/>
      <protection hidden="1"/>
    </xf>
    <xf numFmtId="168" fontId="4" fillId="9" borderId="22" xfId="0" applyNumberFormat="1" applyFont="1" applyFill="1" applyBorder="1" applyAlignment="1" applyProtection="1">
      <alignment vertical="center"/>
      <protection hidden="1"/>
    </xf>
    <xf numFmtId="168" fontId="4" fillId="44" borderId="23" xfId="0" applyNumberFormat="1" applyFont="1" applyFill="1" applyBorder="1" applyAlignment="1" applyProtection="1">
      <alignment vertical="center"/>
      <protection hidden="1"/>
    </xf>
    <xf numFmtId="0" fontId="2" fillId="44" borderId="29" xfId="0" applyFont="1" applyFill="1" applyBorder="1" applyAlignment="1" applyProtection="1">
      <alignment horizontal="center" vertical="center"/>
      <protection hidden="1"/>
    </xf>
    <xf numFmtId="0" fontId="4" fillId="44" borderId="21" xfId="0" applyFont="1" applyFill="1" applyBorder="1" applyAlignment="1" applyProtection="1">
      <alignment vertical="center"/>
      <protection hidden="1"/>
    </xf>
    <xf numFmtId="0" fontId="2" fillId="44" borderId="24" xfId="0" applyFont="1" applyFill="1" applyBorder="1" applyAlignment="1" applyProtection="1">
      <alignment horizontal="center" vertical="center"/>
      <protection hidden="1"/>
    </xf>
    <xf numFmtId="0" fontId="4" fillId="44" borderId="23" xfId="0" applyFont="1" applyFill="1" applyBorder="1" applyAlignment="1" applyProtection="1">
      <alignment vertical="center"/>
      <protection hidden="1"/>
    </xf>
    <xf numFmtId="167" fontId="4" fillId="9" borderId="21" xfId="0" applyNumberFormat="1" applyFont="1" applyFill="1" applyBorder="1" applyAlignment="1" applyProtection="1">
      <alignment vertical="center"/>
      <protection locked="0"/>
    </xf>
    <xf numFmtId="167" fontId="4" fillId="9" borderId="22" xfId="0" applyNumberFormat="1" applyFont="1" applyFill="1" applyBorder="1" applyAlignment="1" applyProtection="1">
      <alignment vertical="center"/>
      <protection hidden="1"/>
    </xf>
    <xf numFmtId="0" fontId="0" fillId="6" borderId="35" xfId="0" applyFill="1" applyBorder="1" applyAlignment="1" applyProtection="1">
      <alignment vertical="center"/>
      <protection locked="0"/>
    </xf>
    <xf numFmtId="0" fontId="0" fillId="6" borderId="32" xfId="0" applyFill="1" applyBorder="1" applyAlignment="1" applyProtection="1">
      <alignment vertical="center"/>
      <protection locked="0"/>
    </xf>
    <xf numFmtId="0" fontId="0" fillId="6" borderId="36" xfId="0" applyFill="1" applyBorder="1" applyAlignment="1" applyProtection="1">
      <alignment vertical="center"/>
      <protection locked="0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1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0" fillId="46" borderId="36" xfId="0" applyFill="1" applyBorder="1" applyAlignment="1" applyProtection="1">
      <alignment vertical="center"/>
      <protection locked="0"/>
    </xf>
    <xf numFmtId="0" fontId="0" fillId="46" borderId="33" xfId="0" applyFill="1" applyBorder="1" applyAlignment="1" applyProtection="1">
      <alignment vertical="center"/>
      <protection locked="0"/>
    </xf>
    <xf numFmtId="0" fontId="0" fillId="47" borderId="36" xfId="0" applyFill="1" applyBorder="1" applyAlignment="1" applyProtection="1">
      <alignment vertical="center"/>
      <protection locked="0"/>
    </xf>
    <xf numFmtId="0" fontId="0" fillId="47" borderId="33" xfId="0" applyFill="1" applyBorder="1" applyAlignment="1" applyProtection="1">
      <alignment vertical="center"/>
      <protection locked="0"/>
    </xf>
    <xf numFmtId="166" fontId="0" fillId="6" borderId="36" xfId="0" applyNumberFormat="1" applyFill="1" applyBorder="1" applyAlignment="1" applyProtection="1">
      <alignment vertical="center"/>
      <protection locked="0"/>
    </xf>
    <xf numFmtId="166" fontId="0" fillId="6" borderId="33" xfId="0" applyNumberFormat="1" applyFill="1" applyBorder="1" applyAlignment="1" applyProtection="1">
      <alignment vertical="center"/>
      <protection locked="0"/>
    </xf>
    <xf numFmtId="0" fontId="0" fillId="47" borderId="35" xfId="0" applyFill="1" applyBorder="1" applyAlignment="1" applyProtection="1">
      <alignment vertical="center"/>
      <protection locked="0"/>
    </xf>
    <xf numFmtId="0" fontId="0" fillId="47" borderId="32" xfId="0" applyFill="1" applyBorder="1" applyAlignment="1" applyProtection="1">
      <alignment vertical="center"/>
      <protection locked="0"/>
    </xf>
    <xf numFmtId="0" fontId="0" fillId="47" borderId="31" xfId="0" applyFill="1" applyBorder="1" applyAlignment="1" applyProtection="1">
      <alignment vertical="center"/>
      <protection locked="0"/>
    </xf>
    <xf numFmtId="0" fontId="0" fillId="47" borderId="34" xfId="0" applyFill="1" applyBorder="1" applyAlignment="1" applyProtection="1">
      <alignment vertical="center"/>
      <protection locked="0"/>
    </xf>
    <xf numFmtId="3" fontId="0" fillId="48" borderId="35" xfId="0" applyNumberFormat="1" applyFill="1" applyBorder="1" applyAlignment="1" applyProtection="1">
      <alignment vertical="center"/>
      <protection hidden="1"/>
    </xf>
    <xf numFmtId="3" fontId="0" fillId="48" borderId="32" xfId="0" applyNumberFormat="1" applyFill="1" applyBorder="1" applyAlignment="1" applyProtection="1">
      <alignment vertical="center"/>
      <protection hidden="1"/>
    </xf>
    <xf numFmtId="3" fontId="0" fillId="48" borderId="36" xfId="0" applyNumberFormat="1" applyFill="1" applyBorder="1" applyAlignment="1" applyProtection="1">
      <alignment vertical="center"/>
      <protection hidden="1"/>
    </xf>
    <xf numFmtId="3" fontId="0" fillId="48" borderId="33" xfId="0" applyNumberFormat="1" applyFill="1" applyBorder="1" applyAlignment="1" applyProtection="1">
      <alignment vertical="center"/>
      <protection hidden="1"/>
    </xf>
    <xf numFmtId="0" fontId="12" fillId="49" borderId="0" xfId="0" applyFont="1" applyFill="1" applyBorder="1" applyAlignment="1" applyProtection="1">
      <alignment horizontal="right" vertical="center"/>
      <protection hidden="1"/>
    </xf>
    <xf numFmtId="0" fontId="0" fillId="50" borderId="0" xfId="0" applyFill="1" applyBorder="1" applyAlignment="1" applyProtection="1">
      <alignment vertical="center"/>
      <protection locked="0"/>
    </xf>
    <xf numFmtId="0" fontId="12" fillId="51" borderId="0" xfId="0" applyFont="1" applyFill="1" applyBorder="1" applyAlignment="1" applyProtection="1">
      <alignment horizontal="right" vertical="center"/>
      <protection hidden="1"/>
    </xf>
    <xf numFmtId="0" fontId="0" fillId="52" borderId="0" xfId="0" applyFill="1" applyBorder="1" applyAlignment="1" applyProtection="1">
      <alignment vertical="center"/>
      <protection locked="0"/>
    </xf>
    <xf numFmtId="0" fontId="10" fillId="36" borderId="26" xfId="0" applyFont="1" applyFill="1" applyBorder="1" applyAlignment="1" applyProtection="1">
      <alignment vertical="center"/>
      <protection/>
    </xf>
    <xf numFmtId="167" fontId="4" fillId="6" borderId="21" xfId="0" applyNumberFormat="1" applyFont="1" applyFill="1" applyBorder="1" applyAlignment="1" applyProtection="1">
      <alignment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hidden="1"/>
    </xf>
    <xf numFmtId="167" fontId="4" fillId="6" borderId="22" xfId="0" applyNumberFormat="1" applyFont="1" applyFill="1" applyBorder="1" applyAlignment="1" applyProtection="1">
      <alignment vertical="center"/>
      <protection hidden="1"/>
    </xf>
    <xf numFmtId="0" fontId="2" fillId="6" borderId="26" xfId="0" applyFont="1" applyFill="1" applyBorder="1" applyAlignment="1" applyProtection="1">
      <alignment horizontal="center" vertical="center"/>
      <protection hidden="1"/>
    </xf>
    <xf numFmtId="167" fontId="0" fillId="48" borderId="35" xfId="0" applyNumberFormat="1" applyFill="1" applyBorder="1" applyAlignment="1" applyProtection="1">
      <alignment vertical="center"/>
      <protection hidden="1"/>
    </xf>
    <xf numFmtId="167" fontId="0" fillId="48" borderId="32" xfId="0" applyNumberFormat="1" applyFill="1" applyBorder="1" applyAlignment="1" applyProtection="1">
      <alignment vertical="center"/>
      <protection hidden="1"/>
    </xf>
    <xf numFmtId="167" fontId="0" fillId="48" borderId="36" xfId="0" applyNumberFormat="1" applyFill="1" applyBorder="1" applyAlignment="1" applyProtection="1">
      <alignment vertical="center"/>
      <protection hidden="1"/>
    </xf>
    <xf numFmtId="167" fontId="0" fillId="48" borderId="33" xfId="0" applyNumberFormat="1" applyFill="1" applyBorder="1" applyAlignment="1" applyProtection="1">
      <alignment vertical="center"/>
      <protection/>
    </xf>
    <xf numFmtId="167" fontId="0" fillId="48" borderId="33" xfId="0" applyNumberForma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4" fillId="49" borderId="0" xfId="0" applyFont="1" applyFill="1" applyBorder="1" applyAlignment="1" applyProtection="1">
      <alignment horizontal="left" vertical="center"/>
      <protection hidden="1"/>
    </xf>
    <xf numFmtId="0" fontId="4" fillId="49" borderId="15" xfId="0" applyFont="1" applyFill="1" applyBorder="1" applyAlignment="1" applyProtection="1">
      <alignment horizontal="left" vertical="center"/>
      <protection hidden="1"/>
    </xf>
    <xf numFmtId="0" fontId="12" fillId="51" borderId="37" xfId="0" applyFont="1" applyFill="1" applyBorder="1" applyAlignment="1" applyProtection="1">
      <alignment horizontal="left" vertical="center"/>
      <protection hidden="1"/>
    </xf>
    <xf numFmtId="0" fontId="0" fillId="52" borderId="0" xfId="0" applyFill="1" applyBorder="1" applyAlignment="1" applyProtection="1">
      <alignment horizontal="center" vertical="center"/>
      <protection locked="0"/>
    </xf>
    <xf numFmtId="0" fontId="10" fillId="53" borderId="38" xfId="0" applyFont="1" applyFill="1" applyBorder="1" applyAlignment="1" applyProtection="1">
      <alignment horizontal="left" vertical="center"/>
      <protection hidden="1"/>
    </xf>
    <xf numFmtId="0" fontId="10" fillId="53" borderId="0" xfId="0" applyFont="1" applyFill="1" applyBorder="1" applyAlignment="1" applyProtection="1">
      <alignment horizontal="left" vertical="center"/>
      <protection hidden="1"/>
    </xf>
    <xf numFmtId="0" fontId="10" fillId="53" borderId="15" xfId="0" applyFont="1" applyFill="1" applyBorder="1" applyAlignment="1" applyProtection="1">
      <alignment horizontal="left" vertical="center"/>
      <protection hidden="1"/>
    </xf>
    <xf numFmtId="0" fontId="10" fillId="36" borderId="0" xfId="0" applyFont="1" applyFill="1" applyBorder="1" applyAlignment="1" applyProtection="1">
      <alignment horizontal="left" vertical="center"/>
      <protection hidden="1"/>
    </xf>
    <xf numFmtId="0" fontId="10" fillId="36" borderId="15" xfId="0" applyFont="1" applyFill="1" applyBorder="1" applyAlignment="1" applyProtection="1">
      <alignment horizontal="left" vertical="center"/>
      <protection hidden="1"/>
    </xf>
    <xf numFmtId="0" fontId="4" fillId="9" borderId="0" xfId="0" applyFont="1" applyFill="1" applyBorder="1" applyAlignment="1" applyProtection="1">
      <alignment horizontal="left" vertical="center"/>
      <protection hidden="1"/>
    </xf>
    <xf numFmtId="0" fontId="4" fillId="9" borderId="15" xfId="0" applyFont="1" applyFill="1" applyBorder="1" applyAlignment="1" applyProtection="1">
      <alignment horizontal="left" vertical="center"/>
      <protection hidden="1"/>
    </xf>
    <xf numFmtId="167" fontId="0" fillId="40" borderId="28" xfId="0" applyNumberFormat="1" applyFill="1" applyBorder="1" applyAlignment="1" applyProtection="1">
      <alignment vertical="center"/>
      <protection/>
    </xf>
    <xf numFmtId="167" fontId="0" fillId="40" borderId="31" xfId="0" applyNumberFormat="1" applyFill="1" applyBorder="1" applyAlignment="1" applyProtection="1">
      <alignment vertical="center"/>
      <protection/>
    </xf>
    <xf numFmtId="167" fontId="4" fillId="40" borderId="23" xfId="0" applyNumberFormat="1" applyFont="1" applyFill="1" applyBorder="1" applyAlignment="1" applyProtection="1">
      <alignment vertical="center"/>
      <protection/>
    </xf>
    <xf numFmtId="167" fontId="0" fillId="15" borderId="39" xfId="0" applyNumberFormat="1" applyFill="1" applyBorder="1" applyAlignment="1" applyProtection="1">
      <alignment vertical="center"/>
      <protection/>
    </xf>
    <xf numFmtId="167" fontId="0" fillId="15" borderId="35" xfId="0" applyNumberFormat="1" applyFill="1" applyBorder="1" applyAlignment="1" applyProtection="1">
      <alignment vertical="center"/>
      <protection/>
    </xf>
    <xf numFmtId="167" fontId="4" fillId="15" borderId="21" xfId="0" applyNumberFormat="1" applyFont="1" applyFill="1" applyBorder="1" applyAlignment="1" applyProtection="1">
      <alignment vertical="center"/>
      <protection/>
    </xf>
    <xf numFmtId="167" fontId="0" fillId="15" borderId="40" xfId="0" applyNumberFormat="1" applyFill="1" applyBorder="1" applyAlignment="1" applyProtection="1">
      <alignment vertical="center"/>
      <protection/>
    </xf>
    <xf numFmtId="167" fontId="0" fillId="15" borderId="36" xfId="0" applyNumberFormat="1" applyFill="1" applyBorder="1" applyAlignment="1" applyProtection="1">
      <alignment vertical="center"/>
      <protection/>
    </xf>
    <xf numFmtId="167" fontId="4" fillId="15" borderId="22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0" fillId="41" borderId="41" xfId="0" applyFill="1" applyBorder="1" applyAlignment="1" applyProtection="1">
      <alignment horizontal="center" vertical="center"/>
      <protection/>
    </xf>
    <xf numFmtId="0" fontId="0" fillId="41" borderId="18" xfId="0" applyFill="1" applyBorder="1" applyAlignment="1" applyProtection="1">
      <alignment vertical="center"/>
      <protection/>
    </xf>
    <xf numFmtId="0" fontId="4" fillId="41" borderId="13" xfId="0" applyFont="1" applyFill="1" applyBorder="1" applyAlignment="1" applyProtection="1">
      <alignment vertical="center"/>
      <protection/>
    </xf>
    <xf numFmtId="0" fontId="10" fillId="38" borderId="30" xfId="0" applyFont="1" applyFill="1" applyBorder="1" applyAlignment="1" applyProtection="1">
      <alignment vertical="center"/>
      <protection hidden="1"/>
    </xf>
    <xf numFmtId="0" fontId="0" fillId="40" borderId="28" xfId="0" applyFill="1" applyBorder="1" applyAlignment="1" applyProtection="1">
      <alignment horizontal="center" vertical="center"/>
      <protection/>
    </xf>
    <xf numFmtId="0" fontId="0" fillId="40" borderId="31" xfId="0" applyFill="1" applyBorder="1" applyAlignment="1" applyProtection="1">
      <alignment vertical="center"/>
      <protection/>
    </xf>
    <xf numFmtId="0" fontId="4" fillId="40" borderId="23" xfId="0" applyFont="1" applyFill="1" applyBorder="1" applyAlignment="1" applyProtection="1">
      <alignment vertical="center"/>
      <protection/>
    </xf>
    <xf numFmtId="0" fontId="0" fillId="15" borderId="40" xfId="0" applyFill="1" applyBorder="1" applyAlignment="1" applyProtection="1">
      <alignment horizontal="center" vertical="center"/>
      <protection/>
    </xf>
    <xf numFmtId="0" fontId="0" fillId="15" borderId="36" xfId="0" applyFill="1" applyBorder="1" applyAlignment="1" applyProtection="1">
      <alignment vertical="center"/>
      <protection/>
    </xf>
    <xf numFmtId="0" fontId="4" fillId="15" borderId="22" xfId="0" applyFont="1" applyFill="1" applyBorder="1" applyAlignment="1" applyProtection="1">
      <alignment vertical="center"/>
      <protection/>
    </xf>
    <xf numFmtId="0" fontId="0" fillId="42" borderId="40" xfId="0" applyFill="1" applyBorder="1" applyAlignment="1" applyProtection="1">
      <alignment horizontal="center" vertical="center"/>
      <protection/>
    </xf>
    <xf numFmtId="0" fontId="0" fillId="42" borderId="36" xfId="0" applyFill="1" applyBorder="1" applyAlignment="1" applyProtection="1">
      <alignment vertical="center"/>
      <protection/>
    </xf>
    <xf numFmtId="0" fontId="4" fillId="42" borderId="22" xfId="0" applyFont="1" applyFill="1" applyBorder="1" applyAlignment="1" applyProtection="1">
      <alignment vertical="center"/>
      <protection/>
    </xf>
    <xf numFmtId="0" fontId="10" fillId="38" borderId="25" xfId="0" applyFont="1" applyFill="1" applyBorder="1" applyAlignment="1" applyProtection="1">
      <alignment vertical="center"/>
      <protection hidden="1"/>
    </xf>
    <xf numFmtId="0" fontId="0" fillId="40" borderId="39" xfId="0" applyFill="1" applyBorder="1" applyAlignment="1" applyProtection="1">
      <alignment horizontal="center" vertical="center"/>
      <protection/>
    </xf>
    <xf numFmtId="0" fontId="0" fillId="40" borderId="35" xfId="0" applyFill="1" applyBorder="1" applyAlignment="1" applyProtection="1">
      <alignment vertical="center"/>
      <protection/>
    </xf>
    <xf numFmtId="0" fontId="4" fillId="40" borderId="21" xfId="0" applyFont="1" applyFill="1" applyBorder="1" applyAlignment="1" applyProtection="1">
      <alignment vertical="center"/>
      <protection/>
    </xf>
    <xf numFmtId="166" fontId="0" fillId="40" borderId="28" xfId="0" applyNumberFormat="1" applyFill="1" applyBorder="1" applyAlignment="1" applyProtection="1">
      <alignment horizontal="center" vertical="center"/>
      <protection/>
    </xf>
    <xf numFmtId="166" fontId="0" fillId="40" borderId="31" xfId="0" applyNumberFormat="1" applyFill="1" applyBorder="1" applyAlignment="1" applyProtection="1">
      <alignment vertical="center"/>
      <protection/>
    </xf>
    <xf numFmtId="166" fontId="4" fillId="40" borderId="23" xfId="0" applyNumberFormat="1" applyFont="1" applyFill="1" applyBorder="1" applyAlignment="1" applyProtection="1">
      <alignment vertical="center"/>
      <protection/>
    </xf>
    <xf numFmtId="0" fontId="10" fillId="36" borderId="27" xfId="0" applyFont="1" applyFill="1" applyBorder="1" applyAlignment="1" applyProtection="1">
      <alignment vertical="center"/>
      <protection hidden="1"/>
    </xf>
    <xf numFmtId="166" fontId="0" fillId="15" borderId="40" xfId="0" applyNumberFormat="1" applyFill="1" applyBorder="1" applyAlignment="1" applyProtection="1">
      <alignment horizontal="center" vertical="center"/>
      <protection/>
    </xf>
    <xf numFmtId="166" fontId="0" fillId="15" borderId="36" xfId="0" applyNumberFormat="1" applyFill="1" applyBorder="1" applyAlignment="1" applyProtection="1">
      <alignment vertical="center"/>
      <protection/>
    </xf>
    <xf numFmtId="166" fontId="4" fillId="15" borderId="22" xfId="0" applyNumberFormat="1" applyFont="1" applyFill="1" applyBorder="1" applyAlignment="1" applyProtection="1">
      <alignment vertical="center"/>
      <protection/>
    </xf>
    <xf numFmtId="0" fontId="10" fillId="38" borderId="27" xfId="0" applyFont="1" applyFill="1" applyBorder="1" applyAlignment="1" applyProtection="1">
      <alignment vertical="center"/>
      <protection hidden="1"/>
    </xf>
    <xf numFmtId="0" fontId="0" fillId="40" borderId="40" xfId="0" applyFill="1" applyBorder="1" applyAlignment="1" applyProtection="1">
      <alignment horizontal="center" vertical="center"/>
      <protection/>
    </xf>
    <xf numFmtId="0" fontId="0" fillId="40" borderId="36" xfId="0" applyFill="1" applyBorder="1" applyAlignment="1" applyProtection="1">
      <alignment vertical="center"/>
      <protection/>
    </xf>
    <xf numFmtId="0" fontId="4" fillId="40" borderId="22" xfId="0" applyFont="1" applyFill="1" applyBorder="1" applyAlignment="1" applyProtection="1">
      <alignment vertical="center"/>
      <protection/>
    </xf>
    <xf numFmtId="0" fontId="10" fillId="37" borderId="27" xfId="0" applyFont="1" applyFill="1" applyBorder="1" applyAlignment="1" applyProtection="1">
      <alignment vertical="center"/>
      <protection hidden="1"/>
    </xf>
    <xf numFmtId="0" fontId="10" fillId="36" borderId="25" xfId="0" applyFont="1" applyFill="1" applyBorder="1" applyAlignment="1" applyProtection="1">
      <alignment vertical="center"/>
      <protection hidden="1"/>
    </xf>
    <xf numFmtId="0" fontId="0" fillId="15" borderId="39" xfId="0" applyFill="1" applyBorder="1" applyAlignment="1" applyProtection="1">
      <alignment horizontal="center" vertical="center"/>
      <protection/>
    </xf>
    <xf numFmtId="0" fontId="0" fillId="15" borderId="35" xfId="0" applyFill="1" applyBorder="1" applyAlignment="1" applyProtection="1">
      <alignment vertical="center"/>
      <protection/>
    </xf>
    <xf numFmtId="0" fontId="4" fillId="15" borderId="21" xfId="0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 applyProtection="1">
      <alignment horizontal="left" vertical="center"/>
      <protection locked="0"/>
    </xf>
    <xf numFmtId="0" fontId="0" fillId="15" borderId="28" xfId="0" applyFill="1" applyBorder="1" applyAlignment="1" applyProtection="1">
      <alignment horizontal="center" vertical="center"/>
      <protection/>
    </xf>
    <xf numFmtId="0" fontId="0" fillId="15" borderId="31" xfId="0" applyFill="1" applyBorder="1" applyAlignment="1" applyProtection="1">
      <alignment vertical="center"/>
      <protection/>
    </xf>
    <xf numFmtId="0" fontId="4" fillId="15" borderId="23" xfId="0" applyFont="1" applyFill="1" applyBorder="1" applyAlignment="1" applyProtection="1">
      <alignment vertical="center"/>
      <protection/>
    </xf>
    <xf numFmtId="0" fontId="4" fillId="36" borderId="27" xfId="0" applyFont="1" applyFill="1" applyBorder="1" applyAlignment="1" applyProtection="1">
      <alignment horizontal="left" vertical="center"/>
      <protection locked="0"/>
    </xf>
    <xf numFmtId="0" fontId="4" fillId="36" borderId="25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4" fillId="51" borderId="11" xfId="0" applyFont="1" applyFill="1" applyBorder="1" applyAlignment="1" applyProtection="1">
      <alignment horizontal="center" vertical="center" wrapText="1"/>
      <protection hidden="1"/>
    </xf>
    <xf numFmtId="0" fontId="4" fillId="35" borderId="42" xfId="0" applyFont="1" applyFill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11" fillId="0" borderId="44" xfId="0" applyFont="1" applyBorder="1" applyAlignment="1" applyProtection="1">
      <alignment vertical="center"/>
      <protection hidden="1"/>
    </xf>
    <xf numFmtId="0" fontId="11" fillId="0" borderId="45" xfId="0" applyFont="1" applyBorder="1" applyAlignment="1" applyProtection="1">
      <alignment vertical="center"/>
      <protection hidden="1"/>
    </xf>
    <xf numFmtId="0" fontId="11" fillId="0" borderId="37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3" fontId="0" fillId="48" borderId="40" xfId="0" applyNumberFormat="1" applyFill="1" applyBorder="1" applyAlignment="1" applyProtection="1">
      <alignment vertical="center"/>
      <protection hidden="1"/>
    </xf>
    <xf numFmtId="3" fontId="0" fillId="48" borderId="36" xfId="0" applyNumberFormat="1" applyFill="1" applyBorder="1" applyAlignment="1" applyProtection="1">
      <alignment vertical="center"/>
      <protection hidden="1"/>
    </xf>
    <xf numFmtId="0" fontId="0" fillId="34" borderId="10" xfId="0" applyFill="1" applyBorder="1" applyAlignment="1" applyProtection="1">
      <alignment horizontal="left" vertical="center"/>
      <protection hidden="1"/>
    </xf>
    <xf numFmtId="0" fontId="0" fillId="34" borderId="41" xfId="0" applyFill="1" applyBorder="1" applyAlignment="1" applyProtection="1">
      <alignment vertical="center"/>
      <protection hidden="1"/>
    </xf>
    <xf numFmtId="0" fontId="0" fillId="34" borderId="18" xfId="0" applyFill="1" applyBorder="1" applyAlignment="1" applyProtection="1">
      <alignment vertical="center"/>
      <protection hidden="1"/>
    </xf>
    <xf numFmtId="3" fontId="0" fillId="48" borderId="39" xfId="0" applyNumberFormat="1" applyFill="1" applyBorder="1" applyAlignment="1" applyProtection="1">
      <alignment vertical="center"/>
      <protection hidden="1"/>
    </xf>
    <xf numFmtId="3" fontId="0" fillId="48" borderId="35" xfId="0" applyNumberFormat="1" applyFill="1" applyBorder="1" applyAlignment="1" applyProtection="1">
      <alignment vertical="center"/>
      <protection hidden="1"/>
    </xf>
    <xf numFmtId="0" fontId="0" fillId="6" borderId="40" xfId="0" applyFill="1" applyBorder="1" applyAlignment="1" applyProtection="1">
      <alignment vertical="center"/>
      <protection locked="0"/>
    </xf>
    <xf numFmtId="0" fontId="0" fillId="6" borderId="36" xfId="0" applyFill="1" applyBorder="1" applyAlignment="1" applyProtection="1">
      <alignment vertical="center"/>
      <protection locked="0"/>
    </xf>
    <xf numFmtId="0" fontId="0" fillId="47" borderId="28" xfId="0" applyFill="1" applyBorder="1" applyAlignment="1" applyProtection="1">
      <alignment vertical="center"/>
      <protection locked="0"/>
    </xf>
    <xf numFmtId="0" fontId="0" fillId="47" borderId="31" xfId="0" applyFill="1" applyBorder="1" applyAlignment="1" applyProtection="1">
      <alignment vertical="center"/>
      <protection locked="0"/>
    </xf>
    <xf numFmtId="0" fontId="0" fillId="46" borderId="40" xfId="0" applyFill="1" applyBorder="1" applyAlignment="1" applyProtection="1">
      <alignment vertical="center"/>
      <protection locked="0"/>
    </xf>
    <xf numFmtId="0" fontId="0" fillId="46" borderId="36" xfId="0" applyFill="1" applyBorder="1" applyAlignment="1" applyProtection="1">
      <alignment vertical="center"/>
      <protection locked="0"/>
    </xf>
    <xf numFmtId="0" fontId="0" fillId="47" borderId="39" xfId="0" applyFill="1" applyBorder="1" applyAlignment="1" applyProtection="1">
      <alignment vertical="center"/>
      <protection locked="0"/>
    </xf>
    <xf numFmtId="0" fontId="0" fillId="47" borderId="35" xfId="0" applyFill="1" applyBorder="1" applyAlignment="1" applyProtection="1">
      <alignment vertical="center"/>
      <protection locked="0"/>
    </xf>
    <xf numFmtId="166" fontId="0" fillId="6" borderId="40" xfId="0" applyNumberFormat="1" applyFill="1" applyBorder="1" applyAlignment="1" applyProtection="1">
      <alignment horizontal="center" vertical="center"/>
      <protection locked="0"/>
    </xf>
    <xf numFmtId="166" fontId="0" fillId="6" borderId="36" xfId="0" applyNumberFormat="1" applyFill="1" applyBorder="1" applyAlignment="1" applyProtection="1">
      <alignment vertical="center"/>
      <protection locked="0"/>
    </xf>
    <xf numFmtId="166" fontId="0" fillId="40" borderId="28" xfId="0" applyNumberFormat="1" applyFill="1" applyBorder="1" applyAlignment="1" applyProtection="1">
      <alignment vertical="center"/>
      <protection/>
    </xf>
    <xf numFmtId="0" fontId="0" fillId="47" borderId="40" xfId="0" applyFill="1" applyBorder="1" applyAlignment="1" applyProtection="1">
      <alignment horizontal="center" vertical="center"/>
      <protection locked="0"/>
    </xf>
    <xf numFmtId="0" fontId="0" fillId="47" borderId="36" xfId="0" applyFill="1" applyBorder="1" applyAlignment="1" applyProtection="1">
      <alignment vertical="center"/>
      <protection locked="0"/>
    </xf>
    <xf numFmtId="0" fontId="0" fillId="46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hidden="1"/>
    </xf>
    <xf numFmtId="0" fontId="0" fillId="6" borderId="39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vertical="center"/>
      <protection locked="0"/>
    </xf>
    <xf numFmtId="0" fontId="4" fillId="35" borderId="41" xfId="0" applyFont="1" applyFill="1" applyBorder="1" applyAlignment="1" applyProtection="1">
      <alignment horizontal="center" vertical="center"/>
      <protection hidden="1"/>
    </xf>
    <xf numFmtId="0" fontId="4" fillId="35" borderId="1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 shrinkToFit="1"/>
      <protection hidden="1"/>
    </xf>
    <xf numFmtId="167" fontId="0" fillId="48" borderId="40" xfId="0" applyNumberFormat="1" applyFill="1" applyBorder="1" applyAlignment="1" applyProtection="1">
      <alignment vertical="center"/>
      <protection hidden="1"/>
    </xf>
    <xf numFmtId="167" fontId="0" fillId="48" borderId="36" xfId="0" applyNumberFormat="1" applyFill="1" applyBorder="1" applyAlignment="1" applyProtection="1">
      <alignment vertical="center"/>
      <protection hidden="1"/>
    </xf>
    <xf numFmtId="167" fontId="0" fillId="48" borderId="39" xfId="0" applyNumberFormat="1" applyFill="1" applyBorder="1" applyAlignment="1" applyProtection="1">
      <alignment vertical="center"/>
      <protection hidden="1"/>
    </xf>
    <xf numFmtId="167" fontId="0" fillId="48" borderId="35" xfId="0" applyNumberFormat="1" applyFill="1" applyBorder="1" applyAlignment="1" applyProtection="1">
      <alignment vertical="center"/>
      <protection hidden="1"/>
    </xf>
    <xf numFmtId="166" fontId="0" fillId="44" borderId="28" xfId="0" applyNumberFormat="1" applyFill="1" applyBorder="1" applyAlignment="1" applyProtection="1">
      <alignment vertical="center"/>
      <protection hidden="1"/>
    </xf>
    <xf numFmtId="166" fontId="0" fillId="44" borderId="31" xfId="0" applyNumberFormat="1" applyFill="1" applyBorder="1" applyAlignment="1" applyProtection="1">
      <alignment vertic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02">
    <dxf>
      <font>
        <b/>
        <i val="0"/>
        <sz val="12"/>
        <color indexed="10"/>
      </font>
    </dxf>
    <dxf>
      <font>
        <b/>
        <i val="0"/>
        <sz val="12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  <dxf>
      <font>
        <b/>
        <i val="0"/>
        <sz val="12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RowColHeaders="0" zoomScale="75" zoomScaleNormal="75" zoomScalePageLayoutView="0" workbookViewId="0" topLeftCell="A1">
      <selection activeCell="D6" sqref="D6:E6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2" width="12.4453125" style="1" customWidth="1"/>
    <col min="13" max="13" width="11.77734375" style="1" customWidth="1"/>
    <col min="14" max="14" width="10.77734375" style="1" customWidth="1"/>
    <col min="15" max="15" width="6.10546875" style="2" customWidth="1"/>
    <col min="16" max="16384" width="12.4453125" style="1" customWidth="1"/>
  </cols>
  <sheetData>
    <row r="1" spans="1:15" ht="39.75" customHeight="1">
      <c r="A1" s="3" t="s">
        <v>0</v>
      </c>
      <c r="B1" s="237"/>
      <c r="C1" s="237"/>
      <c r="D1" s="237"/>
      <c r="E1" s="4"/>
      <c r="F1" s="238" t="s">
        <v>1</v>
      </c>
      <c r="G1" s="238"/>
      <c r="H1" s="238"/>
      <c r="I1" s="238"/>
      <c r="J1" s="238"/>
      <c r="K1" s="238"/>
      <c r="L1" s="5" t="s">
        <v>2</v>
      </c>
      <c r="M1" s="6"/>
      <c r="N1" s="7" t="s">
        <v>3</v>
      </c>
      <c r="O1" s="8"/>
    </row>
    <row r="2" spans="1:20" ht="3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>
      <c r="A3" s="240" t="s">
        <v>4</v>
      </c>
      <c r="B3" s="240"/>
      <c r="C3" s="240"/>
      <c r="D3" s="10">
        <f>MAX(G4,I4,K4)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 thickBo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5" ht="19.5" customHeight="1" thickBot="1">
      <c r="A5" s="196" t="s">
        <v>9</v>
      </c>
      <c r="B5" s="196"/>
      <c r="C5" s="17" t="s">
        <v>10</v>
      </c>
      <c r="D5" s="242" t="s">
        <v>11</v>
      </c>
      <c r="E5" s="242"/>
      <c r="F5" s="242" t="s">
        <v>12</v>
      </c>
      <c r="G5" s="242"/>
      <c r="H5" s="242" t="s">
        <v>13</v>
      </c>
      <c r="I5" s="242"/>
      <c r="J5" s="242" t="s">
        <v>14</v>
      </c>
      <c r="K5" s="242"/>
      <c r="L5" s="18" t="s">
        <v>15</v>
      </c>
      <c r="M5" s="236" t="s">
        <v>16</v>
      </c>
      <c r="N5" s="236"/>
      <c r="O5" s="20" t="s">
        <v>17</v>
      </c>
    </row>
    <row r="6" spans="1:15" ht="19.5" customHeight="1">
      <c r="A6" s="235" t="s">
        <v>52</v>
      </c>
      <c r="B6" s="235"/>
      <c r="C6" s="38">
        <v>0</v>
      </c>
      <c r="D6" s="227">
        <f>'Semaine 1'!N6</f>
        <v>0</v>
      </c>
      <c r="E6" s="227"/>
      <c r="F6" s="228">
        <f>'Semaine 2'!N6</f>
        <v>0</v>
      </c>
      <c r="G6" s="228"/>
      <c r="H6" s="228">
        <f>'Semaine 3'!N6</f>
        <v>0</v>
      </c>
      <c r="I6" s="228"/>
      <c r="J6" s="228">
        <f>'Semaine 4'!N6</f>
        <v>0</v>
      </c>
      <c r="K6" s="228"/>
      <c r="L6" s="85">
        <f>'Semaine 5'!N6</f>
        <v>0</v>
      </c>
      <c r="M6" s="229">
        <f aca="true" t="shared" si="0" ref="M6:M30">SUM(D6:L6)</f>
        <v>0</v>
      </c>
      <c r="N6" s="229"/>
      <c r="O6" s="54"/>
    </row>
    <row r="7" spans="1:15" ht="19.5" customHeight="1">
      <c r="A7" s="234" t="s">
        <v>53</v>
      </c>
      <c r="B7" s="234"/>
      <c r="C7" s="39">
        <v>0</v>
      </c>
      <c r="D7" s="204">
        <f>'Semaine 1'!N7</f>
        <v>0</v>
      </c>
      <c r="E7" s="204"/>
      <c r="F7" s="205">
        <f>'Semaine 2'!N7</f>
        <v>0</v>
      </c>
      <c r="G7" s="205"/>
      <c r="H7" s="205">
        <f>'Semaine 3'!N7</f>
        <v>0</v>
      </c>
      <c r="I7" s="205"/>
      <c r="J7" s="205">
        <f>'Semaine 4'!N7</f>
        <v>0</v>
      </c>
      <c r="K7" s="205"/>
      <c r="L7" s="86">
        <f>'Semaine 5'!N7</f>
        <v>0</v>
      </c>
      <c r="M7" s="206">
        <f t="shared" si="0"/>
        <v>0</v>
      </c>
      <c r="N7" s="206"/>
      <c r="O7" s="55"/>
    </row>
    <row r="8" spans="1:15" ht="19.5" customHeight="1" thickBot="1">
      <c r="A8" s="230" t="s">
        <v>54</v>
      </c>
      <c r="B8" s="230"/>
      <c r="C8" s="40">
        <v>0</v>
      </c>
      <c r="D8" s="231">
        <f>'Semaine 1'!N8</f>
        <v>0</v>
      </c>
      <c r="E8" s="231"/>
      <c r="F8" s="232">
        <f>'Semaine 2'!N8</f>
        <v>0</v>
      </c>
      <c r="G8" s="232"/>
      <c r="H8" s="232">
        <f>'Semaine 3'!N8</f>
        <v>0</v>
      </c>
      <c r="I8" s="232"/>
      <c r="J8" s="232">
        <f>'Semaine 4'!N8</f>
        <v>0</v>
      </c>
      <c r="K8" s="232"/>
      <c r="L8" s="87">
        <f>'Semaine 5'!N8</f>
        <v>0</v>
      </c>
      <c r="M8" s="233">
        <f t="shared" si="0"/>
        <v>0</v>
      </c>
      <c r="N8" s="233"/>
      <c r="O8" s="60"/>
    </row>
    <row r="9" spans="1:15" ht="19.5" customHeight="1" thickBot="1">
      <c r="A9" s="196" t="s">
        <v>18</v>
      </c>
      <c r="B9" s="196"/>
      <c r="C9" s="17" t="s">
        <v>10</v>
      </c>
      <c r="D9" s="197">
        <f>'Semaine 1'!N9</f>
        <v>0</v>
      </c>
      <c r="E9" s="197"/>
      <c r="F9" s="198">
        <f>'Semaine 2'!N9</f>
        <v>0</v>
      </c>
      <c r="G9" s="198"/>
      <c r="H9" s="198">
        <f>'Semaine 3'!N9</f>
        <v>0</v>
      </c>
      <c r="I9" s="198"/>
      <c r="J9" s="198">
        <f>'Semaine 4'!N9</f>
        <v>0</v>
      </c>
      <c r="K9" s="198"/>
      <c r="L9" s="88">
        <f>'Semaine 5'!N9</f>
        <v>0</v>
      </c>
      <c r="M9" s="199">
        <f t="shared" si="0"/>
        <v>0</v>
      </c>
      <c r="N9" s="199"/>
      <c r="O9" s="62"/>
    </row>
    <row r="10" spans="1:15" ht="19.5" customHeight="1">
      <c r="A10" s="235" t="s">
        <v>55</v>
      </c>
      <c r="B10" s="235"/>
      <c r="C10" s="38">
        <v>60</v>
      </c>
      <c r="D10" s="227">
        <f>'Semaine 1'!N10</f>
        <v>0</v>
      </c>
      <c r="E10" s="227"/>
      <c r="F10" s="228">
        <f>'Semaine 2'!N10</f>
        <v>0</v>
      </c>
      <c r="G10" s="228"/>
      <c r="H10" s="228">
        <f>'Semaine 3'!N10</f>
        <v>0</v>
      </c>
      <c r="I10" s="228"/>
      <c r="J10" s="228">
        <f>'Semaine 4'!N10</f>
        <v>0</v>
      </c>
      <c r="K10" s="228"/>
      <c r="L10" s="85">
        <f>'Semaine 5'!N10</f>
        <v>0</v>
      </c>
      <c r="M10" s="229">
        <f t="shared" si="0"/>
        <v>0</v>
      </c>
      <c r="N10" s="229"/>
      <c r="O10" s="54"/>
    </row>
    <row r="11" spans="1:15" ht="19.5" customHeight="1">
      <c r="A11" s="234" t="s">
        <v>52</v>
      </c>
      <c r="B11" s="234"/>
      <c r="C11" s="39">
        <v>0</v>
      </c>
      <c r="D11" s="204">
        <f>'Semaine 1'!N11</f>
        <v>0</v>
      </c>
      <c r="E11" s="204"/>
      <c r="F11" s="205">
        <f>'Semaine 2'!N11</f>
        <v>0</v>
      </c>
      <c r="G11" s="205"/>
      <c r="H11" s="205">
        <f>'Semaine 3'!N11</f>
        <v>0</v>
      </c>
      <c r="I11" s="205"/>
      <c r="J11" s="205">
        <f>'Semaine 4'!N11</f>
        <v>0</v>
      </c>
      <c r="K11" s="205"/>
      <c r="L11" s="86">
        <f>'Semaine 5'!N11</f>
        <v>0</v>
      </c>
      <c r="M11" s="206">
        <f t="shared" si="0"/>
        <v>0</v>
      </c>
      <c r="N11" s="206"/>
      <c r="O11" s="55"/>
    </row>
    <row r="12" spans="1:15" ht="19.5" customHeight="1" thickBot="1">
      <c r="A12" s="230" t="s">
        <v>56</v>
      </c>
      <c r="B12" s="230"/>
      <c r="C12" s="40">
        <v>0</v>
      </c>
      <c r="D12" s="231">
        <f>'Semaine 1'!N12</f>
        <v>0</v>
      </c>
      <c r="E12" s="231"/>
      <c r="F12" s="232">
        <f>'Semaine 2'!N12</f>
        <v>0</v>
      </c>
      <c r="G12" s="232"/>
      <c r="H12" s="232">
        <f>'Semaine 3'!N12</f>
        <v>0</v>
      </c>
      <c r="I12" s="232"/>
      <c r="J12" s="232">
        <f>'Semaine 4'!N12</f>
        <v>0</v>
      </c>
      <c r="K12" s="232"/>
      <c r="L12" s="87">
        <f>'Semaine 5'!N12</f>
        <v>0</v>
      </c>
      <c r="M12" s="233">
        <f t="shared" si="0"/>
        <v>0</v>
      </c>
      <c r="N12" s="233"/>
      <c r="O12" s="60"/>
    </row>
    <row r="13" spans="1:15" ht="19.5" customHeight="1" thickBot="1">
      <c r="A13" s="196" t="s">
        <v>19</v>
      </c>
      <c r="B13" s="196"/>
      <c r="C13" s="17" t="s">
        <v>10</v>
      </c>
      <c r="D13" s="197">
        <f>'Semaine 1'!N13</f>
        <v>0</v>
      </c>
      <c r="E13" s="197"/>
      <c r="F13" s="198">
        <f>'Semaine 2'!N13</f>
        <v>0</v>
      </c>
      <c r="G13" s="198"/>
      <c r="H13" s="198">
        <f>'Semaine 3'!N13</f>
        <v>0</v>
      </c>
      <c r="I13" s="198"/>
      <c r="J13" s="198">
        <f>'Semaine 4'!N13</f>
        <v>0</v>
      </c>
      <c r="K13" s="198"/>
      <c r="L13" s="88">
        <f>'Semaine 5'!N13</f>
        <v>0</v>
      </c>
      <c r="M13" s="199">
        <f t="shared" si="0"/>
        <v>0</v>
      </c>
      <c r="N13" s="199"/>
      <c r="O13" s="62"/>
    </row>
    <row r="14" spans="1:15" ht="19.5" customHeight="1">
      <c r="A14" s="226" t="s">
        <v>47</v>
      </c>
      <c r="B14" s="226"/>
      <c r="C14" s="38">
        <v>0</v>
      </c>
      <c r="D14" s="227">
        <f>'Semaine 1'!N14</f>
        <v>0</v>
      </c>
      <c r="E14" s="227"/>
      <c r="F14" s="228">
        <f>'Semaine 2'!N14</f>
        <v>0</v>
      </c>
      <c r="G14" s="228"/>
      <c r="H14" s="228">
        <f>'Semaine 3'!N14</f>
        <v>0</v>
      </c>
      <c r="I14" s="228"/>
      <c r="J14" s="228">
        <f>'Semaine 4'!N14</f>
        <v>0</v>
      </c>
      <c r="K14" s="228"/>
      <c r="L14" s="85">
        <f>'Semaine 5'!N14</f>
        <v>0</v>
      </c>
      <c r="M14" s="229">
        <f t="shared" si="0"/>
        <v>0</v>
      </c>
      <c r="N14" s="229"/>
      <c r="O14" s="54" t="s">
        <v>20</v>
      </c>
    </row>
    <row r="15" spans="1:15" ht="19.5" customHeight="1">
      <c r="A15" s="225" t="s">
        <v>21</v>
      </c>
      <c r="B15" s="225"/>
      <c r="C15" s="41">
        <v>0</v>
      </c>
      <c r="D15" s="207">
        <f>'Semaine 1'!N15</f>
        <v>0</v>
      </c>
      <c r="E15" s="207"/>
      <c r="F15" s="208">
        <f>'Semaine 2'!N15</f>
        <v>0</v>
      </c>
      <c r="G15" s="208"/>
      <c r="H15" s="208">
        <f>'Semaine 3'!N15</f>
        <v>0</v>
      </c>
      <c r="I15" s="208"/>
      <c r="J15" s="208">
        <f>'Semaine 4'!N15</f>
        <v>0</v>
      </c>
      <c r="K15" s="208"/>
      <c r="L15" s="89">
        <f>'Semaine 5'!N15</f>
        <v>0</v>
      </c>
      <c r="M15" s="209">
        <f t="shared" si="0"/>
        <v>0</v>
      </c>
      <c r="N15" s="209"/>
      <c r="O15" s="64"/>
    </row>
    <row r="16" spans="1:15" ht="19.5" customHeight="1">
      <c r="A16" s="225" t="s">
        <v>60</v>
      </c>
      <c r="B16" s="225"/>
      <c r="C16" s="41">
        <v>0</v>
      </c>
      <c r="D16" s="207">
        <f>'Semaine 1'!N16</f>
        <v>0</v>
      </c>
      <c r="E16" s="207"/>
      <c r="F16" s="208">
        <f>'Semaine 2'!N16</f>
        <v>0</v>
      </c>
      <c r="G16" s="208"/>
      <c r="H16" s="208">
        <f>'Semaine 3'!N16</f>
        <v>0</v>
      </c>
      <c r="I16" s="208"/>
      <c r="J16" s="208">
        <f>'Semaine 4'!N16</f>
        <v>0</v>
      </c>
      <c r="K16" s="208"/>
      <c r="L16" s="89">
        <f>'Semaine 5'!N16</f>
        <v>0</v>
      </c>
      <c r="M16" s="209">
        <f t="shared" si="0"/>
        <v>0</v>
      </c>
      <c r="N16" s="209"/>
      <c r="O16" s="64"/>
    </row>
    <row r="17" spans="1:15" ht="19.5" customHeight="1">
      <c r="A17" s="221" t="s">
        <v>22</v>
      </c>
      <c r="B17" s="221"/>
      <c r="C17" s="42">
        <v>0</v>
      </c>
      <c r="D17" s="222">
        <f>'Semaine 1'!N17</f>
        <v>0</v>
      </c>
      <c r="E17" s="222"/>
      <c r="F17" s="223">
        <f>'Semaine 2'!N17</f>
        <v>0</v>
      </c>
      <c r="G17" s="223"/>
      <c r="H17" s="223">
        <f>'Semaine 3'!N17</f>
        <v>0</v>
      </c>
      <c r="I17" s="223"/>
      <c r="J17" s="223">
        <f>'Semaine 4'!N17</f>
        <v>0</v>
      </c>
      <c r="K17" s="223"/>
      <c r="L17" s="90">
        <f>'Semaine 5'!N17</f>
        <v>0</v>
      </c>
      <c r="M17" s="224">
        <f t="shared" si="0"/>
        <v>0</v>
      </c>
      <c r="N17" s="224"/>
      <c r="O17" s="66" t="s">
        <v>20</v>
      </c>
    </row>
    <row r="18" spans="1:15" ht="19.5" customHeight="1">
      <c r="A18" s="221" t="s">
        <v>23</v>
      </c>
      <c r="B18" s="221"/>
      <c r="C18" s="42">
        <v>0</v>
      </c>
      <c r="D18" s="222">
        <f>'Semaine 1'!N18</f>
        <v>0</v>
      </c>
      <c r="E18" s="222"/>
      <c r="F18" s="223">
        <f>'Semaine 2'!N18</f>
        <v>0</v>
      </c>
      <c r="G18" s="223"/>
      <c r="H18" s="223">
        <f>'Semaine 3'!N18</f>
        <v>0</v>
      </c>
      <c r="I18" s="223"/>
      <c r="J18" s="223">
        <f>'Semaine 4'!N18</f>
        <v>0</v>
      </c>
      <c r="K18" s="223"/>
      <c r="L18" s="90">
        <f>'Semaine 5'!N18</f>
        <v>0</v>
      </c>
      <c r="M18" s="224">
        <f t="shared" si="0"/>
        <v>0</v>
      </c>
      <c r="N18" s="224"/>
      <c r="O18" s="66" t="s">
        <v>20</v>
      </c>
    </row>
    <row r="19" spans="1:15" ht="19.5" customHeight="1">
      <c r="A19" s="217" t="s">
        <v>24</v>
      </c>
      <c r="B19" s="217"/>
      <c r="C19" s="43">
        <v>0</v>
      </c>
      <c r="D19" s="218">
        <f>'Semaine 1'!N19</f>
        <v>0</v>
      </c>
      <c r="E19" s="218"/>
      <c r="F19" s="219">
        <f>'Semaine 2'!N19</f>
        <v>0</v>
      </c>
      <c r="G19" s="219"/>
      <c r="H19" s="219">
        <f>'Semaine 3'!N19</f>
        <v>0</v>
      </c>
      <c r="I19" s="219"/>
      <c r="J19" s="219">
        <f>'Semaine 4'!N19</f>
        <v>0</v>
      </c>
      <c r="K19" s="219"/>
      <c r="L19" s="91">
        <f>'Semaine 5'!N19</f>
        <v>0</v>
      </c>
      <c r="M19" s="220">
        <f t="shared" si="0"/>
        <v>0</v>
      </c>
      <c r="N19" s="220"/>
      <c r="O19" s="55"/>
    </row>
    <row r="20" spans="1:15" ht="19.5" customHeight="1" thickBot="1">
      <c r="A20" s="200" t="s">
        <v>25</v>
      </c>
      <c r="B20" s="200"/>
      <c r="C20" s="44">
        <v>0</v>
      </c>
      <c r="D20" s="214">
        <f>'Semaine 1'!N20</f>
        <v>0</v>
      </c>
      <c r="E20" s="214"/>
      <c r="F20" s="215">
        <f>'Semaine 2'!N20</f>
        <v>0</v>
      </c>
      <c r="G20" s="215"/>
      <c r="H20" s="215">
        <f>'Semaine 3'!N20</f>
        <v>0</v>
      </c>
      <c r="I20" s="215"/>
      <c r="J20" s="215">
        <f>'Semaine 4'!N20</f>
        <v>0</v>
      </c>
      <c r="K20" s="215"/>
      <c r="L20" s="92">
        <f>'Semaine 5'!N20</f>
        <v>0</v>
      </c>
      <c r="M20" s="216">
        <f t="shared" si="0"/>
        <v>0</v>
      </c>
      <c r="N20" s="216"/>
      <c r="O20" s="56" t="s">
        <v>20</v>
      </c>
    </row>
    <row r="21" spans="1:15" ht="19.5" customHeight="1" thickBot="1">
      <c r="A21" s="196" t="s">
        <v>50</v>
      </c>
      <c r="B21" s="196"/>
      <c r="C21" s="17" t="s">
        <v>10</v>
      </c>
      <c r="D21" s="197">
        <f>'Semaine 1'!N21</f>
        <v>0</v>
      </c>
      <c r="E21" s="197"/>
      <c r="F21" s="198">
        <f>'Semaine 2'!N21</f>
        <v>0</v>
      </c>
      <c r="G21" s="198"/>
      <c r="H21" s="198">
        <f>'Semaine 3'!N21</f>
        <v>0</v>
      </c>
      <c r="I21" s="198"/>
      <c r="J21" s="198">
        <f>'Semaine 4'!N21</f>
        <v>0</v>
      </c>
      <c r="K21" s="198"/>
      <c r="L21" s="88">
        <f>'Semaine 5'!N21</f>
        <v>0</v>
      </c>
      <c r="M21" s="199">
        <f t="shared" si="0"/>
        <v>0</v>
      </c>
      <c r="N21" s="199"/>
      <c r="O21" s="62"/>
    </row>
    <row r="22" spans="1:15" ht="19.5" customHeight="1">
      <c r="A22" s="210" t="s">
        <v>48</v>
      </c>
      <c r="B22" s="210"/>
      <c r="C22" s="45">
        <v>60</v>
      </c>
      <c r="D22" s="211">
        <f>'Semaine 1'!N22</f>
        <v>0</v>
      </c>
      <c r="E22" s="211"/>
      <c r="F22" s="212">
        <f>'Semaine 2'!N22</f>
        <v>0</v>
      </c>
      <c r="G22" s="212"/>
      <c r="H22" s="212">
        <f>'Semaine 3'!N22</f>
        <v>0</v>
      </c>
      <c r="I22" s="212"/>
      <c r="J22" s="212">
        <f>'Semaine 4'!N22</f>
        <v>0</v>
      </c>
      <c r="K22" s="212"/>
      <c r="L22" s="93">
        <f>'Semaine 5'!N22</f>
        <v>0</v>
      </c>
      <c r="M22" s="213">
        <f t="shared" si="0"/>
        <v>0</v>
      </c>
      <c r="N22" s="213"/>
      <c r="O22" s="70" t="s">
        <v>20</v>
      </c>
    </row>
    <row r="23" spans="1:15" ht="19.5" customHeight="1">
      <c r="A23" s="172" t="s">
        <v>46</v>
      </c>
      <c r="B23" s="172"/>
      <c r="C23" s="41">
        <v>30</v>
      </c>
      <c r="D23" s="207">
        <f>'Semaine 1'!N23</f>
        <v>0</v>
      </c>
      <c r="E23" s="207"/>
      <c r="F23" s="208">
        <f>'Semaine 2'!N23</f>
        <v>0</v>
      </c>
      <c r="G23" s="208"/>
      <c r="H23" s="208">
        <f>'Semaine 3'!N23</f>
        <v>0</v>
      </c>
      <c r="I23" s="208"/>
      <c r="J23" s="208">
        <f>'Semaine 4'!N23</f>
        <v>0</v>
      </c>
      <c r="K23" s="208"/>
      <c r="L23" s="89">
        <f>'Semaine 5'!N23</f>
        <v>0</v>
      </c>
      <c r="M23" s="209">
        <f t="shared" si="0"/>
        <v>0</v>
      </c>
      <c r="N23" s="209"/>
      <c r="O23" s="64" t="s">
        <v>20</v>
      </c>
    </row>
    <row r="24" spans="1:15" ht="19.5" customHeight="1">
      <c r="A24" s="173" t="s">
        <v>61</v>
      </c>
      <c r="B24" s="172"/>
      <c r="C24" s="39">
        <v>5</v>
      </c>
      <c r="D24" s="204">
        <f>'Semaine 1'!N24</f>
        <v>0</v>
      </c>
      <c r="E24" s="204"/>
      <c r="F24" s="205">
        <f>'Semaine 2'!N24</f>
        <v>0</v>
      </c>
      <c r="G24" s="205"/>
      <c r="H24" s="205">
        <f>'Semaine 3'!N24</f>
        <v>0</v>
      </c>
      <c r="I24" s="205"/>
      <c r="J24" s="205">
        <f>'Semaine 4'!N24</f>
        <v>0</v>
      </c>
      <c r="K24" s="205"/>
      <c r="L24" s="86">
        <f>'Semaine 5'!N24</f>
        <v>0</v>
      </c>
      <c r="M24" s="206">
        <f t="shared" si="0"/>
        <v>0</v>
      </c>
      <c r="N24" s="206"/>
      <c r="O24" s="55"/>
    </row>
    <row r="25" spans="1:15" ht="19.5" customHeight="1" thickBot="1">
      <c r="A25" s="200" t="s">
        <v>51</v>
      </c>
      <c r="B25" s="200"/>
      <c r="C25" s="39">
        <v>6</v>
      </c>
      <c r="D25" s="204">
        <f>'Semaine 1'!N25</f>
        <v>0</v>
      </c>
      <c r="E25" s="204"/>
      <c r="F25" s="205">
        <f>'Semaine 2'!N25</f>
        <v>0</v>
      </c>
      <c r="G25" s="205"/>
      <c r="H25" s="205">
        <f>'Semaine 3'!N25</f>
        <v>0</v>
      </c>
      <c r="I25" s="205"/>
      <c r="J25" s="205">
        <f>'Semaine 4'!N25</f>
        <v>0</v>
      </c>
      <c r="K25" s="205"/>
      <c r="L25" s="86">
        <f>'Semaine 5'!N25</f>
        <v>0</v>
      </c>
      <c r="M25" s="206">
        <f t="shared" si="0"/>
        <v>0</v>
      </c>
      <c r="N25" s="206"/>
      <c r="O25" s="55"/>
    </row>
    <row r="26" spans="1:15" ht="19.5" customHeight="1" thickBot="1">
      <c r="A26" s="200" t="s">
        <v>49</v>
      </c>
      <c r="B26" s="200"/>
      <c r="C26" s="46">
        <v>3</v>
      </c>
      <c r="D26" s="201">
        <f>'Semaine 1'!N26</f>
        <v>0</v>
      </c>
      <c r="E26" s="201"/>
      <c r="F26" s="202">
        <f>'Semaine 2'!N26</f>
        <v>0</v>
      </c>
      <c r="G26" s="202"/>
      <c r="H26" s="202">
        <f>'Semaine 3'!N26</f>
        <v>0</v>
      </c>
      <c r="I26" s="202"/>
      <c r="J26" s="202">
        <f>'Semaine 4'!N26</f>
        <v>0</v>
      </c>
      <c r="K26" s="202"/>
      <c r="L26" s="94">
        <f>'Semaine 5'!N26</f>
        <v>0</v>
      </c>
      <c r="M26" s="203">
        <f t="shared" si="0"/>
        <v>0</v>
      </c>
      <c r="N26" s="203"/>
      <c r="O26" s="56" t="s">
        <v>20</v>
      </c>
    </row>
    <row r="27" spans="1:15" ht="19.5" customHeight="1" thickBot="1">
      <c r="A27" s="196" t="s">
        <v>26</v>
      </c>
      <c r="B27" s="196"/>
      <c r="C27" s="17" t="s">
        <v>10</v>
      </c>
      <c r="D27" s="197">
        <f>'Semaine 1'!N27</f>
        <v>0</v>
      </c>
      <c r="E27" s="197"/>
      <c r="F27" s="198">
        <f>'Semaine 2'!N27</f>
        <v>0</v>
      </c>
      <c r="G27" s="198"/>
      <c r="H27" s="198">
        <f>'Semaine 3'!N27</f>
        <v>0</v>
      </c>
      <c r="I27" s="198"/>
      <c r="J27" s="198">
        <f>'Semaine 4'!N27</f>
        <v>0</v>
      </c>
      <c r="K27" s="198"/>
      <c r="L27" s="88">
        <f>'Semaine 5'!N27</f>
        <v>0</v>
      </c>
      <c r="M27" s="199">
        <f t="shared" si="0"/>
        <v>0</v>
      </c>
      <c r="N27" s="199"/>
      <c r="O27" s="62"/>
    </row>
    <row r="28" spans="1:15" ht="19.5" customHeight="1">
      <c r="A28" s="47" t="s">
        <v>27</v>
      </c>
      <c r="B28" s="48" t="s">
        <v>28</v>
      </c>
      <c r="C28" s="49">
        <v>200</v>
      </c>
      <c r="D28" s="190">
        <f>'Semaine 1'!N28</f>
        <v>0</v>
      </c>
      <c r="E28" s="190"/>
      <c r="F28" s="191">
        <f>'Semaine 2'!N28</f>
        <v>0</v>
      </c>
      <c r="G28" s="191"/>
      <c r="H28" s="191">
        <f>'Semaine 3'!N28</f>
        <v>0</v>
      </c>
      <c r="I28" s="191"/>
      <c r="J28" s="191">
        <f>'Semaine 4'!N28</f>
        <v>0</v>
      </c>
      <c r="K28" s="191"/>
      <c r="L28" s="95">
        <f>'Semaine 5'!N28</f>
        <v>0</v>
      </c>
      <c r="M28" s="192">
        <f t="shared" si="0"/>
        <v>0</v>
      </c>
      <c r="N28" s="192"/>
      <c r="O28" s="54"/>
    </row>
    <row r="29" spans="1:15" ht="19.5" customHeight="1">
      <c r="A29" s="50" t="s">
        <v>29</v>
      </c>
      <c r="B29" s="51" t="s">
        <v>30</v>
      </c>
      <c r="C29" s="52">
        <v>24000</v>
      </c>
      <c r="D29" s="193">
        <f>'Semaine 1'!N29</f>
        <v>0</v>
      </c>
      <c r="E29" s="193"/>
      <c r="F29" s="194">
        <f>'Semaine 2'!N29</f>
        <v>0</v>
      </c>
      <c r="G29" s="194"/>
      <c r="H29" s="194">
        <f>'Semaine 3'!N29</f>
        <v>0</v>
      </c>
      <c r="I29" s="194"/>
      <c r="J29" s="194">
        <f>'Semaine 4'!N29</f>
        <v>0</v>
      </c>
      <c r="K29" s="194"/>
      <c r="L29" s="96">
        <f>'Semaine 5'!N29</f>
        <v>0</v>
      </c>
      <c r="M29" s="195">
        <f t="shared" si="0"/>
        <v>0</v>
      </c>
      <c r="N29" s="195"/>
      <c r="O29" s="55"/>
    </row>
    <row r="30" spans="1:15" ht="19.5" customHeight="1" thickBot="1">
      <c r="A30" s="53" t="s">
        <v>31</v>
      </c>
      <c r="B30" s="53"/>
      <c r="C30" s="53">
        <f>SUM(C28:C29)</f>
        <v>24200</v>
      </c>
      <c r="D30" s="187">
        <f>SUM(D28:D29)</f>
        <v>0</v>
      </c>
      <c r="E30" s="187"/>
      <c r="F30" s="188">
        <f>SUM(F28:F29)</f>
        <v>0</v>
      </c>
      <c r="G30" s="188"/>
      <c r="H30" s="188">
        <f>SUM(H28:H29)</f>
        <v>0</v>
      </c>
      <c r="I30" s="188"/>
      <c r="J30" s="188">
        <f>SUM(J28:J29)</f>
        <v>0</v>
      </c>
      <c r="K30" s="188"/>
      <c r="L30" s="97">
        <f>SUM(L28:L29)</f>
        <v>0</v>
      </c>
      <c r="M30" s="189">
        <f t="shared" si="0"/>
        <v>0</v>
      </c>
      <c r="N30" s="189"/>
      <c r="O30" s="56" t="s">
        <v>20</v>
      </c>
    </row>
    <row r="31" spans="1:15" ht="15">
      <c r="A31" s="180" t="s">
        <v>58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83" t="s">
        <v>44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>
      <c r="A35" s="185" t="s">
        <v>59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ht="1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5.75">
      <c r="A38" s="178" t="s">
        <v>57</v>
      </c>
      <c r="B38" s="178"/>
      <c r="C38" s="178"/>
      <c r="D38" s="178"/>
      <c r="E38" s="178"/>
      <c r="F38" s="178"/>
      <c r="G38" s="160" t="s">
        <v>33</v>
      </c>
      <c r="H38" s="179"/>
      <c r="I38" s="179"/>
      <c r="J38" s="11"/>
      <c r="K38" s="160" t="s">
        <v>34</v>
      </c>
      <c r="L38" s="161"/>
      <c r="M38" s="158"/>
      <c r="N38" s="159"/>
      <c r="O38" s="21"/>
    </row>
    <row r="39" spans="1:15" ht="15.75" thickBot="1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</row>
  </sheetData>
  <sheetProtection selectLockedCells="1" selectUnlockedCells="1"/>
  <mergeCells count="161">
    <mergeCell ref="B1:D1"/>
    <mergeCell ref="F1:K1"/>
    <mergeCell ref="A2:O2"/>
    <mergeCell ref="A3:C3"/>
    <mergeCell ref="L3:O4"/>
    <mergeCell ref="A5:B5"/>
    <mergeCell ref="D5:E5"/>
    <mergeCell ref="F5:G5"/>
    <mergeCell ref="H5:I5"/>
    <mergeCell ref="J5:K5"/>
    <mergeCell ref="M5:N5"/>
    <mergeCell ref="A6:B6"/>
    <mergeCell ref="D6:E6"/>
    <mergeCell ref="F6:G6"/>
    <mergeCell ref="H6:I6"/>
    <mergeCell ref="J6:K6"/>
    <mergeCell ref="M6:N6"/>
    <mergeCell ref="A7:B7"/>
    <mergeCell ref="D7:E7"/>
    <mergeCell ref="F7:G7"/>
    <mergeCell ref="H7:I7"/>
    <mergeCell ref="J7:K7"/>
    <mergeCell ref="M7:N7"/>
    <mergeCell ref="A8:B8"/>
    <mergeCell ref="D8:E8"/>
    <mergeCell ref="F8:G8"/>
    <mergeCell ref="H8:I8"/>
    <mergeCell ref="J8:K8"/>
    <mergeCell ref="M8:N8"/>
    <mergeCell ref="A9:B9"/>
    <mergeCell ref="D9:E9"/>
    <mergeCell ref="F9:G9"/>
    <mergeCell ref="H9:I9"/>
    <mergeCell ref="J9:K9"/>
    <mergeCell ref="M9:N9"/>
    <mergeCell ref="A10:B10"/>
    <mergeCell ref="D10:E10"/>
    <mergeCell ref="F10:G10"/>
    <mergeCell ref="H10:I10"/>
    <mergeCell ref="J10:K10"/>
    <mergeCell ref="M10:N10"/>
    <mergeCell ref="A11:B11"/>
    <mergeCell ref="D11:E11"/>
    <mergeCell ref="F11:G11"/>
    <mergeCell ref="H11:I11"/>
    <mergeCell ref="J11:K11"/>
    <mergeCell ref="M11:N11"/>
    <mergeCell ref="A12:B12"/>
    <mergeCell ref="D12:E12"/>
    <mergeCell ref="F12:G12"/>
    <mergeCell ref="H12:I12"/>
    <mergeCell ref="J12:K12"/>
    <mergeCell ref="M12:N12"/>
    <mergeCell ref="A13:B13"/>
    <mergeCell ref="D13:E13"/>
    <mergeCell ref="F13:G13"/>
    <mergeCell ref="H13:I13"/>
    <mergeCell ref="J13:K13"/>
    <mergeCell ref="M13:N13"/>
    <mergeCell ref="A14:B14"/>
    <mergeCell ref="D14:E14"/>
    <mergeCell ref="F14:G14"/>
    <mergeCell ref="H14:I14"/>
    <mergeCell ref="J14:K14"/>
    <mergeCell ref="M14:N14"/>
    <mergeCell ref="A15:B15"/>
    <mergeCell ref="D15:E15"/>
    <mergeCell ref="F15:G15"/>
    <mergeCell ref="H15:I15"/>
    <mergeCell ref="J15:K15"/>
    <mergeCell ref="M15:N15"/>
    <mergeCell ref="A16:B16"/>
    <mergeCell ref="D16:E16"/>
    <mergeCell ref="F16:G16"/>
    <mergeCell ref="H16:I16"/>
    <mergeCell ref="J16:K16"/>
    <mergeCell ref="M16:N16"/>
    <mergeCell ref="A17:B17"/>
    <mergeCell ref="D17:E17"/>
    <mergeCell ref="F17:G17"/>
    <mergeCell ref="H17:I17"/>
    <mergeCell ref="J17:K17"/>
    <mergeCell ref="M17:N17"/>
    <mergeCell ref="A18:B18"/>
    <mergeCell ref="D18:E18"/>
    <mergeCell ref="F18:G18"/>
    <mergeCell ref="H18:I18"/>
    <mergeCell ref="J18:K18"/>
    <mergeCell ref="M18:N18"/>
    <mergeCell ref="A19:B19"/>
    <mergeCell ref="D19:E19"/>
    <mergeCell ref="F19:G19"/>
    <mergeCell ref="H19:I19"/>
    <mergeCell ref="J19:K19"/>
    <mergeCell ref="M19:N19"/>
    <mergeCell ref="A20:B20"/>
    <mergeCell ref="D20:E20"/>
    <mergeCell ref="F20:G20"/>
    <mergeCell ref="H20:I20"/>
    <mergeCell ref="J20:K20"/>
    <mergeCell ref="M20:N20"/>
    <mergeCell ref="A21:B21"/>
    <mergeCell ref="D21:E21"/>
    <mergeCell ref="F21:G21"/>
    <mergeCell ref="H21:I21"/>
    <mergeCell ref="J21:K21"/>
    <mergeCell ref="M21:N21"/>
    <mergeCell ref="A22:B22"/>
    <mergeCell ref="D22:E22"/>
    <mergeCell ref="F22:G22"/>
    <mergeCell ref="H22:I22"/>
    <mergeCell ref="J22:K22"/>
    <mergeCell ref="M22:N22"/>
    <mergeCell ref="D23:E23"/>
    <mergeCell ref="F23:G23"/>
    <mergeCell ref="H23:I23"/>
    <mergeCell ref="J23:K23"/>
    <mergeCell ref="M23:N23"/>
    <mergeCell ref="D24:E24"/>
    <mergeCell ref="F24:G24"/>
    <mergeCell ref="H24:I24"/>
    <mergeCell ref="J24:K24"/>
    <mergeCell ref="M24:N24"/>
    <mergeCell ref="A25:B25"/>
    <mergeCell ref="D25:E25"/>
    <mergeCell ref="F25:G25"/>
    <mergeCell ref="H25:I25"/>
    <mergeCell ref="J25:K25"/>
    <mergeCell ref="M25:N25"/>
    <mergeCell ref="A26:B26"/>
    <mergeCell ref="D26:E26"/>
    <mergeCell ref="F26:G26"/>
    <mergeCell ref="H26:I26"/>
    <mergeCell ref="J26:K26"/>
    <mergeCell ref="M26:N26"/>
    <mergeCell ref="A27:B27"/>
    <mergeCell ref="D27:E27"/>
    <mergeCell ref="F27:G27"/>
    <mergeCell ref="H27:I27"/>
    <mergeCell ref="J27:K27"/>
    <mergeCell ref="M27:N27"/>
    <mergeCell ref="D28:E28"/>
    <mergeCell ref="F28:G28"/>
    <mergeCell ref="H28:I28"/>
    <mergeCell ref="J28:K28"/>
    <mergeCell ref="M28:N28"/>
    <mergeCell ref="D29:E29"/>
    <mergeCell ref="F29:G29"/>
    <mergeCell ref="H29:I29"/>
    <mergeCell ref="J29:K29"/>
    <mergeCell ref="M29:N29"/>
    <mergeCell ref="A38:F38"/>
    <mergeCell ref="H38:I38"/>
    <mergeCell ref="A31:O32"/>
    <mergeCell ref="A33:O34"/>
    <mergeCell ref="A35:O36"/>
    <mergeCell ref="D30:E30"/>
    <mergeCell ref="F30:G30"/>
    <mergeCell ref="H30:I30"/>
    <mergeCell ref="J30:K30"/>
    <mergeCell ref="M30:N30"/>
  </mergeCells>
  <conditionalFormatting sqref="M28:N28">
    <cfRule type="cellIs" priority="1" dxfId="0" operator="lessThan" stopIfTrue="1">
      <formula>$C$28</formula>
    </cfRule>
  </conditionalFormatting>
  <conditionalFormatting sqref="M29:N29">
    <cfRule type="cellIs" priority="2" dxfId="0" operator="lessThan" stopIfTrue="1">
      <formula>$C$29</formula>
    </cfRule>
  </conditionalFormatting>
  <conditionalFormatting sqref="M30:N30">
    <cfRule type="cellIs" priority="3" dxfId="0" operator="lessThan" stopIfTrue="1">
      <formula>$C$30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RowColHeaders="0" zoomScale="75" zoomScaleNormal="75" zoomScalePageLayoutView="0" workbookViewId="0" topLeftCell="A1">
      <selection activeCell="M1" sqref="M1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3" width="12.4453125" style="1" customWidth="1"/>
    <col min="14" max="14" width="12.21484375" style="1" customWidth="1"/>
    <col min="15" max="15" width="4.6640625" style="2" customWidth="1"/>
    <col min="16" max="16384" width="12.4453125" style="1" customWidth="1"/>
  </cols>
  <sheetData>
    <row r="1" spans="1:15" ht="39.75" customHeight="1">
      <c r="A1" s="3" t="s">
        <v>0</v>
      </c>
      <c r="B1" s="278" t="s">
        <v>45</v>
      </c>
      <c r="C1" s="278"/>
      <c r="D1" s="278"/>
      <c r="E1" s="4"/>
      <c r="F1" s="238" t="s">
        <v>1</v>
      </c>
      <c r="G1" s="238"/>
      <c r="H1" s="238"/>
      <c r="I1" s="238"/>
      <c r="J1" s="238"/>
      <c r="K1" s="238"/>
      <c r="L1" s="5" t="s">
        <v>3</v>
      </c>
      <c r="M1" s="24">
        <v>22</v>
      </c>
      <c r="N1" s="279"/>
      <c r="O1" s="279"/>
    </row>
    <row r="2" spans="1:20" ht="3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 thickBot="1">
      <c r="A3" s="240" t="s">
        <v>4</v>
      </c>
      <c r="B3" s="240"/>
      <c r="C3" s="240"/>
      <c r="D3" s="10">
        <f>G4+I4+K4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 thickBo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5" ht="19.5" customHeight="1" thickBot="1">
      <c r="A5" s="196" t="s">
        <v>9</v>
      </c>
      <c r="B5" s="196"/>
      <c r="C5" s="25" t="s">
        <v>35</v>
      </c>
      <c r="D5" s="276" t="s">
        <v>36</v>
      </c>
      <c r="E5" s="276"/>
      <c r="F5" s="277" t="s">
        <v>37</v>
      </c>
      <c r="G5" s="277"/>
      <c r="H5" s="277" t="s">
        <v>38</v>
      </c>
      <c r="I5" s="277"/>
      <c r="J5" s="277" t="s">
        <v>39</v>
      </c>
      <c r="K5" s="277"/>
      <c r="L5" s="26" t="s">
        <v>40</v>
      </c>
      <c r="M5" s="27" t="s">
        <v>41</v>
      </c>
      <c r="N5" s="19" t="s">
        <v>42</v>
      </c>
      <c r="O5" s="20" t="s">
        <v>17</v>
      </c>
    </row>
    <row r="6" spans="1:15" ht="19.5" customHeight="1">
      <c r="A6" s="235" t="s">
        <v>52</v>
      </c>
      <c r="B6" s="235"/>
      <c r="C6" s="74">
        <v>4</v>
      </c>
      <c r="D6" s="271"/>
      <c r="E6" s="271"/>
      <c r="F6" s="272"/>
      <c r="G6" s="272"/>
      <c r="H6" s="272"/>
      <c r="I6" s="272"/>
      <c r="J6" s="272"/>
      <c r="K6" s="272"/>
      <c r="L6" s="138"/>
      <c r="M6" s="139"/>
      <c r="N6" s="57">
        <f>IF(SUM(D6:M6)&gt;C6,SUM(D6:M6),SUM(D6:M6))</f>
        <v>0</v>
      </c>
      <c r="O6" s="54"/>
    </row>
    <row r="7" spans="1:15" ht="19.5" customHeight="1">
      <c r="A7" s="234" t="s">
        <v>53</v>
      </c>
      <c r="B7" s="234"/>
      <c r="C7" s="75">
        <f>Mensuel!C7/4</f>
        <v>0</v>
      </c>
      <c r="D7" s="273"/>
      <c r="E7" s="273"/>
      <c r="F7" s="257"/>
      <c r="G7" s="257"/>
      <c r="H7" s="257"/>
      <c r="I7" s="257"/>
      <c r="J7" s="257"/>
      <c r="K7" s="257"/>
      <c r="L7" s="140"/>
      <c r="M7" s="141"/>
      <c r="N7" s="58">
        <f>IF(SUM(D7:M7)&gt;C7,SUM(D7:M7),SUM(D7:M7))</f>
        <v>0</v>
      </c>
      <c r="O7" s="55"/>
    </row>
    <row r="8" spans="1:15" ht="19.5" customHeight="1" thickBot="1">
      <c r="A8" s="230" t="s">
        <v>54</v>
      </c>
      <c r="B8" s="230"/>
      <c r="C8" s="76">
        <f>Mensuel!C8/4</f>
        <v>0</v>
      </c>
      <c r="D8" s="274"/>
      <c r="E8" s="274"/>
      <c r="F8" s="275"/>
      <c r="G8" s="275"/>
      <c r="H8" s="275"/>
      <c r="I8" s="275"/>
      <c r="J8" s="275"/>
      <c r="K8" s="275"/>
      <c r="L8" s="142"/>
      <c r="M8" s="143"/>
      <c r="N8" s="59">
        <f>IF(SUM(D8:M8)&gt;C8,SUM(D8:M8),SUM(D8:M8))</f>
        <v>0</v>
      </c>
      <c r="O8" s="60"/>
    </row>
    <row r="9" spans="1:15" ht="19.5" customHeight="1" thickBot="1">
      <c r="A9" s="196" t="s">
        <v>18</v>
      </c>
      <c r="B9" s="196"/>
      <c r="C9" s="28" t="s">
        <v>35</v>
      </c>
      <c r="D9" s="270"/>
      <c r="E9" s="270"/>
      <c r="F9" s="253"/>
      <c r="G9" s="253"/>
      <c r="H9" s="253"/>
      <c r="I9" s="253"/>
      <c r="J9" s="253"/>
      <c r="K9" s="253"/>
      <c r="L9" s="29"/>
      <c r="M9" s="30"/>
      <c r="N9" s="61"/>
      <c r="O9" s="62"/>
    </row>
    <row r="10" spans="1:15" ht="19.5" customHeight="1">
      <c r="A10" s="235" t="s">
        <v>55</v>
      </c>
      <c r="B10" s="235"/>
      <c r="C10" s="74">
        <f>Mensuel!C10/4</f>
        <v>15</v>
      </c>
      <c r="D10" s="271"/>
      <c r="E10" s="271"/>
      <c r="F10" s="272"/>
      <c r="G10" s="272"/>
      <c r="H10" s="272"/>
      <c r="I10" s="272"/>
      <c r="J10" s="272"/>
      <c r="K10" s="272"/>
      <c r="L10" s="138"/>
      <c r="M10" s="139"/>
      <c r="N10" s="57">
        <f>IF(SUM(D10:M10)&gt;C10,SUM(D10:M10),SUM(D10:M10))</f>
        <v>0</v>
      </c>
      <c r="O10" s="54"/>
    </row>
    <row r="11" spans="1:15" ht="19.5" customHeight="1">
      <c r="A11" s="234" t="s">
        <v>52</v>
      </c>
      <c r="B11" s="234"/>
      <c r="C11" s="75">
        <f>Mensuel!C11/4</f>
        <v>0</v>
      </c>
      <c r="D11" s="273"/>
      <c r="E11" s="273"/>
      <c r="F11" s="257"/>
      <c r="G11" s="257"/>
      <c r="H11" s="257"/>
      <c r="I11" s="257"/>
      <c r="J11" s="257"/>
      <c r="K11" s="257"/>
      <c r="L11" s="140"/>
      <c r="M11" s="141"/>
      <c r="N11" s="58">
        <f>IF(SUM(D11:M11)&gt;C11,SUM(D11:M11),SUM(D11:M11))</f>
        <v>0</v>
      </c>
      <c r="O11" s="55"/>
    </row>
    <row r="12" spans="1:15" ht="19.5" customHeight="1" thickBot="1">
      <c r="A12" s="230" t="s">
        <v>56</v>
      </c>
      <c r="B12" s="230"/>
      <c r="C12" s="76">
        <f>Mensuel!C12/4</f>
        <v>0</v>
      </c>
      <c r="D12" s="274"/>
      <c r="E12" s="274"/>
      <c r="F12" s="275"/>
      <c r="G12" s="275"/>
      <c r="H12" s="275"/>
      <c r="I12" s="275"/>
      <c r="J12" s="275"/>
      <c r="K12" s="275"/>
      <c r="L12" s="142"/>
      <c r="M12" s="143"/>
      <c r="N12" s="59">
        <f>IF(SUM(D12:M12)&gt;C12,SUM(D12:M12),SUM(D12:M12))</f>
        <v>0</v>
      </c>
      <c r="O12" s="60"/>
    </row>
    <row r="13" spans="1:15" ht="19.5" customHeight="1" thickBot="1">
      <c r="A13" s="196" t="s">
        <v>19</v>
      </c>
      <c r="B13" s="196"/>
      <c r="C13" s="28" t="s">
        <v>35</v>
      </c>
      <c r="D13" s="270"/>
      <c r="E13" s="270"/>
      <c r="F13" s="253"/>
      <c r="G13" s="253"/>
      <c r="H13" s="253"/>
      <c r="I13" s="253"/>
      <c r="J13" s="253"/>
      <c r="K13" s="253"/>
      <c r="L13" s="29"/>
      <c r="M13" s="30"/>
      <c r="N13" s="61"/>
      <c r="O13" s="62"/>
    </row>
    <row r="14" spans="1:15" ht="19.5" customHeight="1">
      <c r="A14" s="226" t="s">
        <v>47</v>
      </c>
      <c r="B14" s="226"/>
      <c r="C14" s="74">
        <f>Mensuel!C14/4</f>
        <v>0</v>
      </c>
      <c r="D14" s="271"/>
      <c r="E14" s="271"/>
      <c r="F14" s="272"/>
      <c r="G14" s="272"/>
      <c r="H14" s="272"/>
      <c r="I14" s="272"/>
      <c r="J14" s="272"/>
      <c r="K14" s="272"/>
      <c r="L14" s="138"/>
      <c r="M14" s="139"/>
      <c r="N14" s="57">
        <f aca="true" t="shared" si="0" ref="N14:N20">IF(SUM(D14:M14)&gt;C14,SUM(D14:M14),SUM(D14:M14))</f>
        <v>0</v>
      </c>
      <c r="O14" s="54" t="s">
        <v>20</v>
      </c>
    </row>
    <row r="15" spans="1:15" ht="19.5" customHeight="1">
      <c r="A15" s="225" t="s">
        <v>21</v>
      </c>
      <c r="B15" s="225"/>
      <c r="C15" s="77">
        <f>Mensuel!C15/4</f>
        <v>0</v>
      </c>
      <c r="D15" s="269"/>
      <c r="E15" s="269"/>
      <c r="F15" s="261"/>
      <c r="G15" s="261"/>
      <c r="H15" s="261"/>
      <c r="I15" s="261"/>
      <c r="J15" s="261"/>
      <c r="K15" s="261"/>
      <c r="L15" s="144"/>
      <c r="M15" s="145"/>
      <c r="N15" s="63">
        <f t="shared" si="0"/>
        <v>0</v>
      </c>
      <c r="O15" s="64"/>
    </row>
    <row r="16" spans="1:15" ht="19.5" customHeight="1">
      <c r="A16" s="225" t="s">
        <v>60</v>
      </c>
      <c r="B16" s="225"/>
      <c r="C16" s="77">
        <f>Mensuel!C16/4</f>
        <v>0</v>
      </c>
      <c r="D16" s="269"/>
      <c r="E16" s="269"/>
      <c r="F16" s="261"/>
      <c r="G16" s="261"/>
      <c r="H16" s="261"/>
      <c r="I16" s="261"/>
      <c r="J16" s="261"/>
      <c r="K16" s="261"/>
      <c r="L16" s="144"/>
      <c r="M16" s="145"/>
      <c r="N16" s="63">
        <f t="shared" si="0"/>
        <v>0</v>
      </c>
      <c r="O16" s="64"/>
    </row>
    <row r="17" spans="1:15" ht="19.5" customHeight="1">
      <c r="A17" s="221" t="s">
        <v>22</v>
      </c>
      <c r="B17" s="221"/>
      <c r="C17" s="78">
        <f>Mensuel!C17/4</f>
        <v>0</v>
      </c>
      <c r="D17" s="267"/>
      <c r="E17" s="267"/>
      <c r="F17" s="268"/>
      <c r="G17" s="268"/>
      <c r="H17" s="268"/>
      <c r="I17" s="268"/>
      <c r="J17" s="268"/>
      <c r="K17" s="268"/>
      <c r="L17" s="146"/>
      <c r="M17" s="147"/>
      <c r="N17" s="65">
        <f t="shared" si="0"/>
        <v>0</v>
      </c>
      <c r="O17" s="66" t="s">
        <v>20</v>
      </c>
    </row>
    <row r="18" spans="1:15" ht="19.5" customHeight="1">
      <c r="A18" s="221" t="s">
        <v>23</v>
      </c>
      <c r="B18" s="221"/>
      <c r="C18" s="78">
        <f>Mensuel!C18/4</f>
        <v>0</v>
      </c>
      <c r="D18" s="267"/>
      <c r="E18" s="267"/>
      <c r="F18" s="268"/>
      <c r="G18" s="268"/>
      <c r="H18" s="268"/>
      <c r="I18" s="268"/>
      <c r="J18" s="268"/>
      <c r="K18" s="268"/>
      <c r="L18" s="146"/>
      <c r="M18" s="147"/>
      <c r="N18" s="65">
        <f t="shared" si="0"/>
        <v>0</v>
      </c>
      <c r="O18" s="66" t="s">
        <v>20</v>
      </c>
    </row>
    <row r="19" spans="1:15" ht="19.5" customHeight="1">
      <c r="A19" s="217" t="s">
        <v>24</v>
      </c>
      <c r="B19" s="217"/>
      <c r="C19" s="79">
        <f>Mensuel!C19/4</f>
        <v>0</v>
      </c>
      <c r="D19" s="264"/>
      <c r="E19" s="264"/>
      <c r="F19" s="265"/>
      <c r="G19" s="265"/>
      <c r="H19" s="265"/>
      <c r="I19" s="265"/>
      <c r="J19" s="265"/>
      <c r="K19" s="265"/>
      <c r="L19" s="148"/>
      <c r="M19" s="149"/>
      <c r="N19" s="67">
        <f t="shared" si="0"/>
        <v>0</v>
      </c>
      <c r="O19" s="55"/>
    </row>
    <row r="20" spans="1:15" ht="19.5" customHeight="1" thickBot="1">
      <c r="A20" s="200" t="s">
        <v>25</v>
      </c>
      <c r="B20" s="200"/>
      <c r="C20" s="80">
        <f>Mensuel!C20/4</f>
        <v>0</v>
      </c>
      <c r="D20" s="266">
        <f>D19*0.3</f>
        <v>0</v>
      </c>
      <c r="E20" s="266"/>
      <c r="F20" s="266">
        <f>F19*0.3</f>
        <v>0</v>
      </c>
      <c r="G20" s="266"/>
      <c r="H20" s="266">
        <f>H19*0.3</f>
        <v>0</v>
      </c>
      <c r="I20" s="266"/>
      <c r="J20" s="266">
        <f>J19*0.3</f>
        <v>0</v>
      </c>
      <c r="K20" s="266"/>
      <c r="L20" s="84">
        <f>L19*0.3</f>
        <v>0</v>
      </c>
      <c r="M20" s="84">
        <f>M19*0.3</f>
        <v>0</v>
      </c>
      <c r="N20" s="68">
        <f t="shared" si="0"/>
        <v>0</v>
      </c>
      <c r="O20" s="56" t="s">
        <v>20</v>
      </c>
    </row>
    <row r="21" spans="1:15" ht="19.5" customHeight="1" thickBot="1">
      <c r="A21" s="196" t="s">
        <v>50</v>
      </c>
      <c r="B21" s="196"/>
      <c r="C21" s="28" t="s">
        <v>35</v>
      </c>
      <c r="D21" s="252"/>
      <c r="E21" s="252"/>
      <c r="F21" s="253"/>
      <c r="G21" s="253"/>
      <c r="H21" s="253"/>
      <c r="I21" s="253"/>
      <c r="J21" s="253"/>
      <c r="K21" s="253"/>
      <c r="L21" s="29"/>
      <c r="M21" s="30"/>
      <c r="N21" s="61"/>
      <c r="O21" s="62"/>
    </row>
    <row r="22" spans="1:15" ht="19.5" customHeight="1">
      <c r="A22" s="210" t="s">
        <v>48</v>
      </c>
      <c r="B22" s="210"/>
      <c r="C22" s="81">
        <f>Mensuel!C22/4</f>
        <v>15</v>
      </c>
      <c r="D22" s="262"/>
      <c r="E22" s="262"/>
      <c r="F22" s="263"/>
      <c r="G22" s="263"/>
      <c r="H22" s="263"/>
      <c r="I22" s="263"/>
      <c r="J22" s="263"/>
      <c r="K22" s="263"/>
      <c r="L22" s="150"/>
      <c r="M22" s="151"/>
      <c r="N22" s="69">
        <f>IF(SUM(D22:M22)&gt;C22,SUM(D22:M22),SUM(D22:M22))</f>
        <v>0</v>
      </c>
      <c r="O22" s="70" t="s">
        <v>20</v>
      </c>
    </row>
    <row r="23" spans="1:15" ht="19.5" customHeight="1">
      <c r="A23" s="173" t="s">
        <v>46</v>
      </c>
      <c r="B23" s="173"/>
      <c r="C23" s="77">
        <f>Mensuel!C23/4</f>
        <v>7.5</v>
      </c>
      <c r="D23" s="260"/>
      <c r="E23" s="260"/>
      <c r="F23" s="261"/>
      <c r="G23" s="261"/>
      <c r="H23" s="261"/>
      <c r="I23" s="261"/>
      <c r="J23" s="261"/>
      <c r="K23" s="261"/>
      <c r="L23" s="144"/>
      <c r="M23" s="145"/>
      <c r="N23" s="63">
        <f>IF(SUM(D23:M23)&gt;C23,SUM(D23:M23),SUM(D23:M23))</f>
        <v>0</v>
      </c>
      <c r="O23" s="64" t="s">
        <v>20</v>
      </c>
    </row>
    <row r="24" spans="1:15" ht="19.5" customHeight="1">
      <c r="A24" s="173" t="s">
        <v>61</v>
      </c>
      <c r="B24" s="173"/>
      <c r="C24" s="75">
        <f>Mensuel!C24/4</f>
        <v>1.25</v>
      </c>
      <c r="D24" s="256"/>
      <c r="E24" s="256"/>
      <c r="F24" s="257"/>
      <c r="G24" s="257"/>
      <c r="H24" s="257"/>
      <c r="I24" s="257"/>
      <c r="J24" s="257"/>
      <c r="K24" s="257"/>
      <c r="L24" s="140"/>
      <c r="M24" s="141"/>
      <c r="N24" s="58">
        <f>IF(SUM(D24:M24)&gt;C24,SUM(D24:M24),SUM(D24:M24))</f>
        <v>0</v>
      </c>
      <c r="O24" s="55"/>
    </row>
    <row r="25" spans="1:15" ht="19.5" customHeight="1" thickBot="1">
      <c r="A25" s="200" t="s">
        <v>51</v>
      </c>
      <c r="B25" s="200"/>
      <c r="C25" s="75">
        <f>Mensuel!C25/4</f>
        <v>1.5</v>
      </c>
      <c r="D25" s="256"/>
      <c r="E25" s="256"/>
      <c r="F25" s="257"/>
      <c r="G25" s="257"/>
      <c r="H25" s="257"/>
      <c r="I25" s="257"/>
      <c r="J25" s="257"/>
      <c r="K25" s="257"/>
      <c r="L25" s="140"/>
      <c r="M25" s="141"/>
      <c r="N25" s="58">
        <f>IF(SUM(D25:M25)&gt;C25,SUM(D25:M25),SUM(D25:M25))</f>
        <v>0</v>
      </c>
      <c r="O25" s="55"/>
    </row>
    <row r="26" spans="1:15" ht="19.5" customHeight="1" thickBot="1">
      <c r="A26" s="200" t="s">
        <v>49</v>
      </c>
      <c r="B26" s="200"/>
      <c r="C26" s="82">
        <f>Mensuel!C26/4</f>
        <v>0.75</v>
      </c>
      <c r="D26" s="258"/>
      <c r="E26" s="258"/>
      <c r="F26" s="259"/>
      <c r="G26" s="259"/>
      <c r="H26" s="259"/>
      <c r="I26" s="259"/>
      <c r="J26" s="259"/>
      <c r="K26" s="259"/>
      <c r="L26" s="152"/>
      <c r="M26" s="153"/>
      <c r="N26" s="71">
        <f>IF(SUM(D26:M26)&gt;C26,SUM(D26:M26),SUM(D26:M26))</f>
        <v>0</v>
      </c>
      <c r="O26" s="56" t="s">
        <v>20</v>
      </c>
    </row>
    <row r="27" spans="1:15" ht="19.5" customHeight="1" thickBot="1">
      <c r="A27" s="196" t="s">
        <v>26</v>
      </c>
      <c r="B27" s="196"/>
      <c r="C27" s="28" t="s">
        <v>35</v>
      </c>
      <c r="D27" s="252"/>
      <c r="E27" s="252"/>
      <c r="F27" s="253"/>
      <c r="G27" s="253"/>
      <c r="H27" s="253"/>
      <c r="I27" s="253"/>
      <c r="J27" s="253"/>
      <c r="K27" s="253"/>
      <c r="L27" s="29"/>
      <c r="M27" s="30"/>
      <c r="N27" s="61"/>
      <c r="O27" s="62"/>
    </row>
    <row r="28" spans="1:15" ht="19.5" customHeight="1" thickBot="1">
      <c r="A28" s="47" t="s">
        <v>27</v>
      </c>
      <c r="B28" s="48" t="s">
        <v>28</v>
      </c>
      <c r="C28" s="83">
        <f>Mensuel!C28/4</f>
        <v>50</v>
      </c>
      <c r="D28" s="254"/>
      <c r="E28" s="254"/>
      <c r="F28" s="255"/>
      <c r="G28" s="255"/>
      <c r="H28" s="255"/>
      <c r="I28" s="255"/>
      <c r="J28" s="255"/>
      <c r="K28" s="255"/>
      <c r="L28" s="154"/>
      <c r="M28" s="155"/>
      <c r="N28" s="72">
        <f>SUM(D28:M28)</f>
        <v>0</v>
      </c>
      <c r="O28" s="54"/>
    </row>
    <row r="29" spans="1:15" ht="19.5" customHeight="1" thickBot="1">
      <c r="A29" s="50" t="s">
        <v>29</v>
      </c>
      <c r="B29" s="51" t="s">
        <v>30</v>
      </c>
      <c r="C29" s="83">
        <f>Mensuel!C29/4</f>
        <v>6000</v>
      </c>
      <c r="D29" s="249"/>
      <c r="E29" s="249"/>
      <c r="F29" s="250"/>
      <c r="G29" s="250"/>
      <c r="H29" s="250"/>
      <c r="I29" s="250"/>
      <c r="J29" s="250"/>
      <c r="K29" s="250"/>
      <c r="L29" s="156"/>
      <c r="M29" s="157"/>
      <c r="N29" s="73">
        <f>SUM(D29:M29)</f>
        <v>0</v>
      </c>
      <c r="O29" s="55"/>
    </row>
    <row r="30" spans="1:15" ht="19.5" customHeight="1" thickBo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15" ht="15">
      <c r="A31" s="243" t="s">
        <v>32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5"/>
    </row>
    <row r="32" spans="1:15" ht="15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8"/>
    </row>
    <row r="33" spans="1:15" ht="1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5"/>
    </row>
    <row r="34" spans="1:15" ht="15">
      <c r="A34" s="180" t="s">
        <v>58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2"/>
    </row>
    <row r="35" spans="1:15" ht="15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2"/>
    </row>
    <row r="36" spans="1:15" ht="15">
      <c r="A36" s="183" t="s">
        <v>44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</row>
    <row r="37" spans="1:15" ht="1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4"/>
    </row>
    <row r="38" spans="1:15" ht="15.75" customHeight="1">
      <c r="A38" s="185" t="s">
        <v>59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</row>
    <row r="39" spans="1:15" ht="15.7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5" ht="15.75" customHeight="1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7"/>
    </row>
    <row r="41" spans="1:15" ht="15.75">
      <c r="A41" s="178" t="s">
        <v>57</v>
      </c>
      <c r="B41" s="178"/>
      <c r="C41" s="178"/>
      <c r="D41" s="178"/>
      <c r="E41" s="178"/>
      <c r="F41" s="178"/>
      <c r="G41" s="160" t="s">
        <v>33</v>
      </c>
      <c r="H41" s="179"/>
      <c r="I41" s="179"/>
      <c r="J41" s="11"/>
      <c r="K41" s="160" t="s">
        <v>34</v>
      </c>
      <c r="L41" s="161"/>
      <c r="M41" s="158"/>
      <c r="N41" s="159"/>
      <c r="O41" s="21"/>
    </row>
    <row r="42" spans="1:15" ht="15.75" thickBot="1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3"/>
    </row>
  </sheetData>
  <sheetProtection selectLockedCells="1" selectUnlockedCells="1"/>
  <mergeCells count="134">
    <mergeCell ref="H6:I6"/>
    <mergeCell ref="J6:K6"/>
    <mergeCell ref="B1:D1"/>
    <mergeCell ref="F1:K1"/>
    <mergeCell ref="N1:O1"/>
    <mergeCell ref="A2:O2"/>
    <mergeCell ref="A3:C3"/>
    <mergeCell ref="L3:O4"/>
    <mergeCell ref="H8:I8"/>
    <mergeCell ref="J8:K8"/>
    <mergeCell ref="A5:B5"/>
    <mergeCell ref="D5:E5"/>
    <mergeCell ref="F5:G5"/>
    <mergeCell ref="H5:I5"/>
    <mergeCell ref="J5:K5"/>
    <mergeCell ref="A6:B6"/>
    <mergeCell ref="D6:E6"/>
    <mergeCell ref="F6:G6"/>
    <mergeCell ref="H10:I10"/>
    <mergeCell ref="J10:K10"/>
    <mergeCell ref="A7:B7"/>
    <mergeCell ref="D7:E7"/>
    <mergeCell ref="F7:G7"/>
    <mergeCell ref="H7:I7"/>
    <mergeCell ref="J7:K7"/>
    <mergeCell ref="A8:B8"/>
    <mergeCell ref="D8:E8"/>
    <mergeCell ref="F8:G8"/>
    <mergeCell ref="H12:I12"/>
    <mergeCell ref="J12:K12"/>
    <mergeCell ref="A9:B9"/>
    <mergeCell ref="D9:E9"/>
    <mergeCell ref="F9:G9"/>
    <mergeCell ref="H9:I9"/>
    <mergeCell ref="J9:K9"/>
    <mergeCell ref="A10:B10"/>
    <mergeCell ref="D10:E10"/>
    <mergeCell ref="F10:G10"/>
    <mergeCell ref="H14:I14"/>
    <mergeCell ref="J14:K14"/>
    <mergeCell ref="A11:B11"/>
    <mergeCell ref="D11:E11"/>
    <mergeCell ref="F11:G11"/>
    <mergeCell ref="H11:I11"/>
    <mergeCell ref="J11:K11"/>
    <mergeCell ref="A12:B12"/>
    <mergeCell ref="D12:E12"/>
    <mergeCell ref="F12:G12"/>
    <mergeCell ref="H16:I16"/>
    <mergeCell ref="J16:K16"/>
    <mergeCell ref="A13:B13"/>
    <mergeCell ref="D13:E13"/>
    <mergeCell ref="F13:G13"/>
    <mergeCell ref="H13:I13"/>
    <mergeCell ref="J13:K13"/>
    <mergeCell ref="A14:B14"/>
    <mergeCell ref="D14:E14"/>
    <mergeCell ref="F14:G14"/>
    <mergeCell ref="H18:I18"/>
    <mergeCell ref="J18:K18"/>
    <mergeCell ref="A15:B15"/>
    <mergeCell ref="D15:E15"/>
    <mergeCell ref="F15:G15"/>
    <mergeCell ref="H15:I15"/>
    <mergeCell ref="J15:K15"/>
    <mergeCell ref="A16:B16"/>
    <mergeCell ref="D16:E16"/>
    <mergeCell ref="F16:G16"/>
    <mergeCell ref="H20:I20"/>
    <mergeCell ref="J20:K20"/>
    <mergeCell ref="A17:B17"/>
    <mergeCell ref="D17:E17"/>
    <mergeCell ref="F17:G17"/>
    <mergeCell ref="H17:I17"/>
    <mergeCell ref="J17:K17"/>
    <mergeCell ref="A18:B18"/>
    <mergeCell ref="D18:E18"/>
    <mergeCell ref="F18:G18"/>
    <mergeCell ref="H22:I22"/>
    <mergeCell ref="J22:K22"/>
    <mergeCell ref="A19:B19"/>
    <mergeCell ref="D19:E19"/>
    <mergeCell ref="F19:G19"/>
    <mergeCell ref="H19:I19"/>
    <mergeCell ref="J19:K19"/>
    <mergeCell ref="A20:B20"/>
    <mergeCell ref="D20:E20"/>
    <mergeCell ref="F20:G20"/>
    <mergeCell ref="H24:I24"/>
    <mergeCell ref="J24:K24"/>
    <mergeCell ref="A21:B21"/>
    <mergeCell ref="D21:E21"/>
    <mergeCell ref="F21:G21"/>
    <mergeCell ref="H21:I21"/>
    <mergeCell ref="J21:K21"/>
    <mergeCell ref="A22:B22"/>
    <mergeCell ref="D22:E22"/>
    <mergeCell ref="F22:G22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D28:E28"/>
    <mergeCell ref="F28:G28"/>
    <mergeCell ref="H28:I28"/>
    <mergeCell ref="J28:K28"/>
    <mergeCell ref="A25:B25"/>
    <mergeCell ref="D25:E25"/>
    <mergeCell ref="F25:G25"/>
    <mergeCell ref="H25:I25"/>
    <mergeCell ref="J25:K25"/>
    <mergeCell ref="A26:B26"/>
    <mergeCell ref="D29:E29"/>
    <mergeCell ref="F29:G29"/>
    <mergeCell ref="H29:I29"/>
    <mergeCell ref="J29:K29"/>
    <mergeCell ref="A30:O30"/>
    <mergeCell ref="A27:B27"/>
    <mergeCell ref="D27:E27"/>
    <mergeCell ref="F27:G27"/>
    <mergeCell ref="H27:I27"/>
    <mergeCell ref="J27:K27"/>
    <mergeCell ref="A38:O39"/>
    <mergeCell ref="A36:O37"/>
    <mergeCell ref="A34:O35"/>
    <mergeCell ref="A41:F41"/>
    <mergeCell ref="H41:I41"/>
    <mergeCell ref="A31:O32"/>
  </mergeCells>
  <conditionalFormatting sqref="N6 N9 N13 N21 N27">
    <cfRule type="cellIs" priority="1" dxfId="0" operator="lessThan" stopIfTrue="1">
      <formula>$C$6</formula>
    </cfRule>
  </conditionalFormatting>
  <conditionalFormatting sqref="N7">
    <cfRule type="cellIs" priority="2" dxfId="0" operator="lessThan" stopIfTrue="1">
      <formula>$C$7</formula>
    </cfRule>
  </conditionalFormatting>
  <conditionalFormatting sqref="N8">
    <cfRule type="cellIs" priority="3" dxfId="0" operator="lessThan" stopIfTrue="1">
      <formula>$C$8</formula>
    </cfRule>
  </conditionalFormatting>
  <conditionalFormatting sqref="N10">
    <cfRule type="cellIs" priority="4" dxfId="0" operator="lessThan" stopIfTrue="1">
      <formula>$C$10</formula>
    </cfRule>
  </conditionalFormatting>
  <conditionalFormatting sqref="N11">
    <cfRule type="cellIs" priority="5" dxfId="0" operator="lessThan" stopIfTrue="1">
      <formula>$C$11</formula>
    </cfRule>
  </conditionalFormatting>
  <conditionalFormatting sqref="N12">
    <cfRule type="cellIs" priority="6" dxfId="0" operator="lessThan" stopIfTrue="1">
      <formula>$C$12</formula>
    </cfRule>
  </conditionalFormatting>
  <conditionalFormatting sqref="N14">
    <cfRule type="cellIs" priority="7" dxfId="0" operator="lessThan" stopIfTrue="1">
      <formula>$C$14</formula>
    </cfRule>
  </conditionalFormatting>
  <conditionalFormatting sqref="N15">
    <cfRule type="cellIs" priority="8" dxfId="0" operator="lessThan" stopIfTrue="1">
      <formula>$C$15</formula>
    </cfRule>
  </conditionalFormatting>
  <conditionalFormatting sqref="N16">
    <cfRule type="cellIs" priority="9" dxfId="0" operator="lessThan" stopIfTrue="1">
      <formula>$C$16</formula>
    </cfRule>
  </conditionalFormatting>
  <conditionalFormatting sqref="N17">
    <cfRule type="cellIs" priority="10" dxfId="0" operator="lessThan" stopIfTrue="1">
      <formula>$C$17</formula>
    </cfRule>
  </conditionalFormatting>
  <conditionalFormatting sqref="N18">
    <cfRule type="cellIs" priority="11" dxfId="0" operator="lessThan" stopIfTrue="1">
      <formula>$C$18</formula>
    </cfRule>
  </conditionalFormatting>
  <conditionalFormatting sqref="N19">
    <cfRule type="cellIs" priority="12" dxfId="0" operator="lessThan" stopIfTrue="1">
      <formula>$C$19</formula>
    </cfRule>
  </conditionalFormatting>
  <conditionalFormatting sqref="N20">
    <cfRule type="cellIs" priority="13" dxfId="0" operator="lessThan" stopIfTrue="1">
      <formula>$C$20</formula>
    </cfRule>
  </conditionalFormatting>
  <conditionalFormatting sqref="N22">
    <cfRule type="cellIs" priority="14" dxfId="0" operator="lessThan" stopIfTrue="1">
      <formula>$C$22</formula>
    </cfRule>
  </conditionalFormatting>
  <conditionalFormatting sqref="N23">
    <cfRule type="cellIs" priority="15" dxfId="0" operator="lessThan" stopIfTrue="1">
      <formula>$C$23</formula>
    </cfRule>
  </conditionalFormatting>
  <conditionalFormatting sqref="N24">
    <cfRule type="cellIs" priority="16" dxfId="0" operator="lessThan" stopIfTrue="1">
      <formula>$C$24</formula>
    </cfRule>
  </conditionalFormatting>
  <conditionalFormatting sqref="N25">
    <cfRule type="cellIs" priority="17" dxfId="0" operator="lessThan" stopIfTrue="1">
      <formula>$C$25</formula>
    </cfRule>
  </conditionalFormatting>
  <conditionalFormatting sqref="N26">
    <cfRule type="cellIs" priority="18" dxfId="0" operator="lessThan" stopIfTrue="1">
      <formula>$C$26</formula>
    </cfRule>
  </conditionalFormatting>
  <conditionalFormatting sqref="N29">
    <cfRule type="cellIs" priority="19" dxfId="0" operator="lessThan" stopIfTrue="1">
      <formula>$C$29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RowColHeaders="0" zoomScale="75" zoomScaleNormal="75" zoomScalePageLayoutView="0" workbookViewId="0" topLeftCell="A1">
      <selection activeCell="R25" sqref="R25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3" width="12.4453125" style="1" customWidth="1"/>
    <col min="14" max="14" width="12.21484375" style="1" customWidth="1"/>
    <col min="15" max="15" width="4.6640625" style="2" customWidth="1"/>
    <col min="16" max="16384" width="12.4453125" style="1" customWidth="1"/>
  </cols>
  <sheetData>
    <row r="1" spans="1:15" ht="39.75" customHeight="1">
      <c r="A1" s="3" t="s">
        <v>0</v>
      </c>
      <c r="B1" s="278" t="s">
        <v>45</v>
      </c>
      <c r="C1" s="278"/>
      <c r="D1" s="278"/>
      <c r="E1" s="4"/>
      <c r="F1" s="238" t="s">
        <v>1</v>
      </c>
      <c r="G1" s="238"/>
      <c r="H1" s="238"/>
      <c r="I1" s="238"/>
      <c r="J1" s="238"/>
      <c r="K1" s="238"/>
      <c r="L1" s="5" t="s">
        <v>3</v>
      </c>
      <c r="M1" s="31">
        <v>23</v>
      </c>
      <c r="N1" s="279"/>
      <c r="O1" s="279"/>
    </row>
    <row r="2" spans="1:20" ht="3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 thickBot="1">
      <c r="A3" s="240" t="s">
        <v>4</v>
      </c>
      <c r="B3" s="240"/>
      <c r="C3" s="240"/>
      <c r="D3" s="10">
        <f>G4+I4+K4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 thickBo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6" ht="19.5" customHeight="1" thickBot="1">
      <c r="A5" s="196" t="s">
        <v>9</v>
      </c>
      <c r="B5" s="196"/>
      <c r="C5" s="25" t="s">
        <v>35</v>
      </c>
      <c r="D5" s="276" t="s">
        <v>36</v>
      </c>
      <c r="E5" s="276"/>
      <c r="F5" s="277" t="s">
        <v>37</v>
      </c>
      <c r="G5" s="277"/>
      <c r="H5" s="277" t="s">
        <v>38</v>
      </c>
      <c r="I5" s="277"/>
      <c r="J5" s="277" t="s">
        <v>39</v>
      </c>
      <c r="K5" s="277"/>
      <c r="L5" s="26" t="s">
        <v>40</v>
      </c>
      <c r="M5" s="27" t="s">
        <v>41</v>
      </c>
      <c r="N5" s="19" t="s">
        <v>42</v>
      </c>
      <c r="O5" s="20" t="s">
        <v>17</v>
      </c>
      <c r="P5" s="32"/>
    </row>
    <row r="6" spans="1:15" ht="19.5" customHeight="1">
      <c r="A6" s="235" t="s">
        <v>52</v>
      </c>
      <c r="B6" s="235"/>
      <c r="C6" s="98">
        <f>Mensuel!C6/4</f>
        <v>0</v>
      </c>
      <c r="D6" s="271"/>
      <c r="E6" s="271"/>
      <c r="F6" s="272"/>
      <c r="G6" s="272"/>
      <c r="H6" s="272"/>
      <c r="I6" s="272"/>
      <c r="J6" s="272"/>
      <c r="K6" s="272"/>
      <c r="L6" s="138"/>
      <c r="M6" s="139"/>
      <c r="N6" s="120">
        <f>IF(SUM(D6:M6)&gt;C6,SUM(D6:M6),SUM(D6:M6))</f>
        <v>0</v>
      </c>
      <c r="O6" s="121"/>
    </row>
    <row r="7" spans="1:15" ht="19.5" customHeight="1">
      <c r="A7" s="234" t="s">
        <v>53</v>
      </c>
      <c r="B7" s="234"/>
      <c r="C7" s="99">
        <f>Mensuel!C7/4</f>
        <v>0</v>
      </c>
      <c r="D7" s="273"/>
      <c r="E7" s="273"/>
      <c r="F7" s="257"/>
      <c r="G7" s="257"/>
      <c r="H7" s="257"/>
      <c r="I7" s="257"/>
      <c r="J7" s="257"/>
      <c r="K7" s="257"/>
      <c r="L7" s="140"/>
      <c r="M7" s="141"/>
      <c r="N7" s="122">
        <f>IF(SUM(D7:M7)&gt;C7,SUM(D7:M7),SUM(D7:M7))</f>
        <v>0</v>
      </c>
      <c r="O7" s="123"/>
    </row>
    <row r="8" spans="1:15" ht="19.5" customHeight="1" thickBot="1">
      <c r="A8" s="230" t="s">
        <v>54</v>
      </c>
      <c r="B8" s="230"/>
      <c r="C8" s="100">
        <f>Mensuel!C8/4</f>
        <v>0</v>
      </c>
      <c r="D8" s="274"/>
      <c r="E8" s="274"/>
      <c r="F8" s="275"/>
      <c r="G8" s="275"/>
      <c r="H8" s="275"/>
      <c r="I8" s="275"/>
      <c r="J8" s="275"/>
      <c r="K8" s="275"/>
      <c r="L8" s="142"/>
      <c r="M8" s="143"/>
      <c r="N8" s="124">
        <f>IF(SUM(D8:M8)&gt;C8,SUM(D8:M8),SUM(D8:M8))</f>
        <v>0</v>
      </c>
      <c r="O8" s="125"/>
    </row>
    <row r="9" spans="1:15" ht="19.5" customHeight="1" thickBot="1">
      <c r="A9" s="196" t="s">
        <v>18</v>
      </c>
      <c r="B9" s="196"/>
      <c r="C9" s="25" t="s">
        <v>35</v>
      </c>
      <c r="D9" s="270"/>
      <c r="E9" s="270"/>
      <c r="F9" s="253"/>
      <c r="G9" s="253"/>
      <c r="H9" s="253"/>
      <c r="I9" s="253"/>
      <c r="J9" s="253"/>
      <c r="K9" s="253"/>
      <c r="L9" s="29"/>
      <c r="M9" s="30"/>
      <c r="N9" s="33"/>
      <c r="O9" s="34"/>
    </row>
    <row r="10" spans="1:15" ht="19.5" customHeight="1">
      <c r="A10" s="235" t="s">
        <v>55</v>
      </c>
      <c r="B10" s="235"/>
      <c r="C10" s="98">
        <f>Mensuel!C10/4</f>
        <v>15</v>
      </c>
      <c r="D10" s="271"/>
      <c r="E10" s="271"/>
      <c r="F10" s="272"/>
      <c r="G10" s="272"/>
      <c r="H10" s="272"/>
      <c r="I10" s="272"/>
      <c r="J10" s="272"/>
      <c r="K10" s="272"/>
      <c r="L10" s="138"/>
      <c r="M10" s="139"/>
      <c r="N10" s="120">
        <f>IF(SUM(D10:M10)&gt;C10,SUM(D10:M10),SUM(D10:M10))</f>
        <v>0</v>
      </c>
      <c r="O10" s="121"/>
    </row>
    <row r="11" spans="1:15" ht="19.5" customHeight="1">
      <c r="A11" s="234" t="s">
        <v>52</v>
      </c>
      <c r="B11" s="234"/>
      <c r="C11" s="99">
        <f>Mensuel!C11/4</f>
        <v>0</v>
      </c>
      <c r="D11" s="273"/>
      <c r="E11" s="273"/>
      <c r="F11" s="257"/>
      <c r="G11" s="257"/>
      <c r="H11" s="257"/>
      <c r="I11" s="257"/>
      <c r="J11" s="257"/>
      <c r="K11" s="257"/>
      <c r="L11" s="140"/>
      <c r="M11" s="141"/>
      <c r="N11" s="122">
        <f>IF(SUM(D11:M11)&gt;C11,SUM(D11:M11),SUM(D11:M11))</f>
        <v>0</v>
      </c>
      <c r="O11" s="123"/>
    </row>
    <row r="12" spans="1:15" ht="19.5" customHeight="1" thickBot="1">
      <c r="A12" s="230" t="s">
        <v>56</v>
      </c>
      <c r="B12" s="230"/>
      <c r="C12" s="100">
        <f>Mensuel!C12/4</f>
        <v>0</v>
      </c>
      <c r="D12" s="274"/>
      <c r="E12" s="274"/>
      <c r="F12" s="275"/>
      <c r="G12" s="275"/>
      <c r="H12" s="275"/>
      <c r="I12" s="275"/>
      <c r="J12" s="275"/>
      <c r="K12" s="275"/>
      <c r="L12" s="142"/>
      <c r="M12" s="143"/>
      <c r="N12" s="124">
        <f>IF(SUM(D12:M12)&gt;C12,SUM(D12:M12),SUM(D12:M12))</f>
        <v>0</v>
      </c>
      <c r="O12" s="125"/>
    </row>
    <row r="13" spans="1:15" ht="19.5" customHeight="1" thickBot="1">
      <c r="A13" s="196" t="s">
        <v>19</v>
      </c>
      <c r="B13" s="196"/>
      <c r="C13" s="25" t="s">
        <v>35</v>
      </c>
      <c r="D13" s="270"/>
      <c r="E13" s="270"/>
      <c r="F13" s="253"/>
      <c r="G13" s="253"/>
      <c r="H13" s="253"/>
      <c r="I13" s="253"/>
      <c r="J13" s="253"/>
      <c r="K13" s="253"/>
      <c r="L13" s="29"/>
      <c r="M13" s="30"/>
      <c r="N13" s="33"/>
      <c r="O13" s="34"/>
    </row>
    <row r="14" spans="1:15" ht="19.5" customHeight="1">
      <c r="A14" s="226" t="s">
        <v>47</v>
      </c>
      <c r="B14" s="226"/>
      <c r="C14" s="98">
        <f>Mensuel!C14/4</f>
        <v>0</v>
      </c>
      <c r="D14" s="271"/>
      <c r="E14" s="271"/>
      <c r="F14" s="272"/>
      <c r="G14" s="272"/>
      <c r="H14" s="272"/>
      <c r="I14" s="272"/>
      <c r="J14" s="272"/>
      <c r="K14" s="272"/>
      <c r="L14" s="138"/>
      <c r="M14" s="139"/>
      <c r="N14" s="120">
        <f aca="true" t="shared" si="0" ref="N14:N20">IF(SUM(D14:M14)&gt;C14,SUM(D14:M14),SUM(D14:M14))</f>
        <v>0</v>
      </c>
      <c r="O14" s="121" t="s">
        <v>20</v>
      </c>
    </row>
    <row r="15" spans="1:15" ht="19.5" customHeight="1">
      <c r="A15" s="225" t="s">
        <v>21</v>
      </c>
      <c r="B15" s="225"/>
      <c r="C15" s="101">
        <f>Mensuel!C15/4</f>
        <v>0</v>
      </c>
      <c r="D15" s="269"/>
      <c r="E15" s="269"/>
      <c r="F15" s="261"/>
      <c r="G15" s="261"/>
      <c r="H15" s="261"/>
      <c r="I15" s="261"/>
      <c r="J15" s="261"/>
      <c r="K15" s="261"/>
      <c r="L15" s="144"/>
      <c r="M15" s="145"/>
      <c r="N15" s="126">
        <f t="shared" si="0"/>
        <v>0</v>
      </c>
      <c r="O15" s="127"/>
    </row>
    <row r="16" spans="1:15" ht="19.5" customHeight="1">
      <c r="A16" s="225" t="s">
        <v>60</v>
      </c>
      <c r="B16" s="225"/>
      <c r="C16" s="101">
        <f>Mensuel!C16/4</f>
        <v>0</v>
      </c>
      <c r="D16" s="269"/>
      <c r="E16" s="269"/>
      <c r="F16" s="261"/>
      <c r="G16" s="261"/>
      <c r="H16" s="261"/>
      <c r="I16" s="261"/>
      <c r="J16" s="261"/>
      <c r="K16" s="261"/>
      <c r="L16" s="144"/>
      <c r="M16" s="145"/>
      <c r="N16" s="126">
        <f t="shared" si="0"/>
        <v>0</v>
      </c>
      <c r="O16" s="127"/>
    </row>
    <row r="17" spans="1:15" ht="19.5" customHeight="1">
      <c r="A17" s="221" t="s">
        <v>22</v>
      </c>
      <c r="B17" s="221"/>
      <c r="C17" s="102">
        <f>Mensuel!C17/4</f>
        <v>0</v>
      </c>
      <c r="D17" s="267"/>
      <c r="E17" s="267"/>
      <c r="F17" s="268"/>
      <c r="G17" s="268"/>
      <c r="H17" s="268"/>
      <c r="I17" s="268"/>
      <c r="J17" s="268"/>
      <c r="K17" s="268"/>
      <c r="L17" s="146"/>
      <c r="M17" s="147"/>
      <c r="N17" s="128">
        <f t="shared" si="0"/>
        <v>0</v>
      </c>
      <c r="O17" s="129" t="s">
        <v>20</v>
      </c>
    </row>
    <row r="18" spans="1:15" ht="19.5" customHeight="1">
      <c r="A18" s="221" t="s">
        <v>23</v>
      </c>
      <c r="B18" s="221"/>
      <c r="C18" s="102">
        <f>Mensuel!C18/4</f>
        <v>0</v>
      </c>
      <c r="D18" s="267"/>
      <c r="E18" s="267"/>
      <c r="F18" s="268"/>
      <c r="G18" s="268"/>
      <c r="H18" s="268"/>
      <c r="I18" s="268"/>
      <c r="J18" s="268"/>
      <c r="K18" s="268"/>
      <c r="L18" s="146"/>
      <c r="M18" s="147"/>
      <c r="N18" s="128">
        <f t="shared" si="0"/>
        <v>0</v>
      </c>
      <c r="O18" s="129" t="s">
        <v>20</v>
      </c>
    </row>
    <row r="19" spans="1:15" ht="19.5" customHeight="1">
      <c r="A19" s="217" t="s">
        <v>24</v>
      </c>
      <c r="B19" s="217"/>
      <c r="C19" s="103">
        <f>Mensuel!C19/4</f>
        <v>0</v>
      </c>
      <c r="D19" s="264"/>
      <c r="E19" s="264"/>
      <c r="F19" s="265"/>
      <c r="G19" s="265"/>
      <c r="H19" s="265"/>
      <c r="I19" s="265"/>
      <c r="J19" s="265"/>
      <c r="K19" s="265"/>
      <c r="L19" s="148"/>
      <c r="M19" s="149"/>
      <c r="N19" s="130">
        <f t="shared" si="0"/>
        <v>0</v>
      </c>
      <c r="O19" s="123"/>
    </row>
    <row r="20" spans="1:15" ht="19.5" customHeight="1" thickBot="1">
      <c r="A20" s="200" t="s">
        <v>25</v>
      </c>
      <c r="B20" s="200"/>
      <c r="C20" s="104">
        <f>Mensuel!C20/4</f>
        <v>0</v>
      </c>
      <c r="D20" s="284">
        <f>D19*0.3</f>
        <v>0</v>
      </c>
      <c r="E20" s="284"/>
      <c r="F20" s="285">
        <f>F19*0.3</f>
        <v>0</v>
      </c>
      <c r="G20" s="285"/>
      <c r="H20" s="285">
        <f>H19*0.3</f>
        <v>0</v>
      </c>
      <c r="I20" s="285"/>
      <c r="J20" s="285">
        <f>J19*0.3</f>
        <v>0</v>
      </c>
      <c r="K20" s="285"/>
      <c r="L20" s="118">
        <f>L19*0.3</f>
        <v>0</v>
      </c>
      <c r="M20" s="119">
        <f>M19*0.3</f>
        <v>0</v>
      </c>
      <c r="N20" s="131">
        <f t="shared" si="0"/>
        <v>0</v>
      </c>
      <c r="O20" s="132" t="s">
        <v>20</v>
      </c>
    </row>
    <row r="21" spans="1:15" ht="19.5" customHeight="1" thickBot="1">
      <c r="A21" s="196" t="s">
        <v>50</v>
      </c>
      <c r="B21" s="196"/>
      <c r="C21" s="25" t="s">
        <v>35</v>
      </c>
      <c r="D21" s="252"/>
      <c r="E21" s="252"/>
      <c r="F21" s="253"/>
      <c r="G21" s="253"/>
      <c r="H21" s="253"/>
      <c r="I21" s="253"/>
      <c r="J21" s="253"/>
      <c r="K21" s="253"/>
      <c r="L21" s="29"/>
      <c r="M21" s="30"/>
      <c r="N21" s="33"/>
      <c r="O21" s="34"/>
    </row>
    <row r="22" spans="1:15" ht="19.5" customHeight="1">
      <c r="A22" s="210" t="s">
        <v>48</v>
      </c>
      <c r="B22" s="210"/>
      <c r="C22" s="105">
        <f>Mensuel!C22/4</f>
        <v>15</v>
      </c>
      <c r="D22" s="262"/>
      <c r="E22" s="262"/>
      <c r="F22" s="263"/>
      <c r="G22" s="263"/>
      <c r="H22" s="263"/>
      <c r="I22" s="263"/>
      <c r="J22" s="263"/>
      <c r="K22" s="263"/>
      <c r="L22" s="150"/>
      <c r="M22" s="151"/>
      <c r="N22" s="133">
        <f>IF(SUM(D22:M22)&gt;C22,SUM(D22:M22),SUM(D22:M22))</f>
        <v>0</v>
      </c>
      <c r="O22" s="134" t="s">
        <v>20</v>
      </c>
    </row>
    <row r="23" spans="1:15" ht="19.5" customHeight="1">
      <c r="A23" s="173" t="s">
        <v>46</v>
      </c>
      <c r="B23" s="173"/>
      <c r="C23" s="101">
        <f>Mensuel!C23/4</f>
        <v>7.5</v>
      </c>
      <c r="D23" s="260"/>
      <c r="E23" s="260"/>
      <c r="F23" s="261"/>
      <c r="G23" s="261"/>
      <c r="H23" s="261"/>
      <c r="I23" s="261"/>
      <c r="J23" s="261"/>
      <c r="K23" s="261"/>
      <c r="L23" s="144"/>
      <c r="M23" s="145"/>
      <c r="N23" s="126">
        <f>IF(SUM(D23:M23)&gt;C23,SUM(D23:M23),SUM(D23:M23))</f>
        <v>0</v>
      </c>
      <c r="O23" s="127" t="s">
        <v>20</v>
      </c>
    </row>
    <row r="24" spans="1:15" ht="19.5" customHeight="1">
      <c r="A24" s="173" t="s">
        <v>61</v>
      </c>
      <c r="B24" s="173"/>
      <c r="C24" s="99">
        <f>Mensuel!C24/4</f>
        <v>1.25</v>
      </c>
      <c r="D24" s="256"/>
      <c r="E24" s="256"/>
      <c r="F24" s="257"/>
      <c r="G24" s="257"/>
      <c r="H24" s="257"/>
      <c r="I24" s="257"/>
      <c r="J24" s="257"/>
      <c r="K24" s="257"/>
      <c r="L24" s="140"/>
      <c r="M24" s="141"/>
      <c r="N24" s="122">
        <f>IF(SUM(D24:M24)&gt;C24,SUM(D24:M24),SUM(D24:M24))</f>
        <v>0</v>
      </c>
      <c r="O24" s="123"/>
    </row>
    <row r="25" spans="1:15" ht="19.5" customHeight="1" thickBot="1">
      <c r="A25" s="200" t="s">
        <v>51</v>
      </c>
      <c r="B25" s="200"/>
      <c r="C25" s="99">
        <f>Mensuel!C25/4</f>
        <v>1.5</v>
      </c>
      <c r="D25" s="256"/>
      <c r="E25" s="256"/>
      <c r="F25" s="257"/>
      <c r="G25" s="257"/>
      <c r="H25" s="257"/>
      <c r="I25" s="257"/>
      <c r="J25" s="257"/>
      <c r="K25" s="257"/>
      <c r="L25" s="140"/>
      <c r="M25" s="141"/>
      <c r="N25" s="122">
        <f>IF(SUM(D25:M25)&gt;C25,SUM(D25:M25),SUM(D25:M25))</f>
        <v>0</v>
      </c>
      <c r="O25" s="123"/>
    </row>
    <row r="26" spans="1:15" ht="19.5" customHeight="1" thickBot="1">
      <c r="A26" s="200" t="s">
        <v>49</v>
      </c>
      <c r="B26" s="200"/>
      <c r="C26" s="106">
        <f>Mensuel!C26/4</f>
        <v>0.75</v>
      </c>
      <c r="D26" s="258"/>
      <c r="E26" s="258"/>
      <c r="F26" s="259"/>
      <c r="G26" s="259"/>
      <c r="H26" s="259"/>
      <c r="I26" s="259"/>
      <c r="J26" s="259"/>
      <c r="K26" s="259"/>
      <c r="L26" s="152"/>
      <c r="M26" s="153"/>
      <c r="N26" s="135">
        <f>IF(SUM(D26:M26)&gt;C26,SUM(D26:M26),SUM(D26:M26))</f>
        <v>0</v>
      </c>
      <c r="O26" s="132" t="s">
        <v>20</v>
      </c>
    </row>
    <row r="27" spans="1:15" ht="19.5" customHeight="1" thickBot="1">
      <c r="A27" s="196" t="s">
        <v>26</v>
      </c>
      <c r="B27" s="196"/>
      <c r="C27" s="25" t="s">
        <v>35</v>
      </c>
      <c r="D27" s="252"/>
      <c r="E27" s="252"/>
      <c r="F27" s="253"/>
      <c r="G27" s="253"/>
      <c r="H27" s="253"/>
      <c r="I27" s="253"/>
      <c r="J27" s="253"/>
      <c r="K27" s="253"/>
      <c r="L27" s="29"/>
      <c r="M27" s="30"/>
      <c r="N27" s="35"/>
      <c r="O27" s="34"/>
    </row>
    <row r="28" spans="1:15" ht="19.5" customHeight="1" thickBot="1">
      <c r="A28" s="47" t="s">
        <v>27</v>
      </c>
      <c r="B28" s="48" t="s">
        <v>28</v>
      </c>
      <c r="C28" s="83">
        <f>Mensuel!C28/4</f>
        <v>50</v>
      </c>
      <c r="D28" s="282"/>
      <c r="E28" s="282"/>
      <c r="F28" s="283"/>
      <c r="G28" s="283"/>
      <c r="H28" s="283"/>
      <c r="I28" s="283"/>
      <c r="J28" s="283"/>
      <c r="K28" s="283"/>
      <c r="L28" s="167"/>
      <c r="M28" s="168"/>
      <c r="N28" s="136">
        <f>SUM(D28:M28)</f>
        <v>0</v>
      </c>
      <c r="O28" s="121"/>
    </row>
    <row r="29" spans="1:15" ht="19.5" customHeight="1" thickBot="1">
      <c r="A29" s="50" t="s">
        <v>29</v>
      </c>
      <c r="B29" s="162" t="s">
        <v>30</v>
      </c>
      <c r="C29" s="83">
        <f>Mensuel!C29/4</f>
        <v>6000</v>
      </c>
      <c r="D29" s="280"/>
      <c r="E29" s="280"/>
      <c r="F29" s="281"/>
      <c r="G29" s="281"/>
      <c r="H29" s="281"/>
      <c r="I29" s="281"/>
      <c r="J29" s="281"/>
      <c r="K29" s="281"/>
      <c r="L29" s="169"/>
      <c r="M29" s="171"/>
      <c r="N29" s="137">
        <f>SUM(D29:M29)</f>
        <v>0</v>
      </c>
      <c r="O29" s="123"/>
    </row>
    <row r="30" spans="1:15" ht="19.5" customHeight="1" thickBo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15" ht="15">
      <c r="A31" s="180" t="s">
        <v>58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83" t="s">
        <v>44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>
      <c r="A35" s="185" t="s">
        <v>59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ht="1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5.75">
      <c r="A38" s="178" t="s">
        <v>57</v>
      </c>
      <c r="B38" s="178"/>
      <c r="C38" s="178"/>
      <c r="D38" s="178"/>
      <c r="E38" s="178"/>
      <c r="F38" s="178"/>
      <c r="G38" s="160" t="s">
        <v>33</v>
      </c>
      <c r="H38" s="179"/>
      <c r="I38" s="179"/>
      <c r="J38" s="11"/>
      <c r="K38" s="160" t="s">
        <v>34</v>
      </c>
      <c r="L38" s="161"/>
      <c r="M38" s="158"/>
      <c r="N38" s="159"/>
      <c r="O38" s="21"/>
    </row>
    <row r="39" spans="1:15" ht="15.75" thickBot="1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</row>
  </sheetData>
  <sheetProtection selectLockedCells="1" selectUnlockedCells="1"/>
  <mergeCells count="133">
    <mergeCell ref="B1:D1"/>
    <mergeCell ref="F1:K1"/>
    <mergeCell ref="N1:O1"/>
    <mergeCell ref="A2:O2"/>
    <mergeCell ref="A3:C3"/>
    <mergeCell ref="L3:O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11:B11"/>
    <mergeCell ref="D11:E11"/>
    <mergeCell ref="F11:G11"/>
    <mergeCell ref="H11:I11"/>
    <mergeCell ref="J11:K11"/>
    <mergeCell ref="A12:B12"/>
    <mergeCell ref="D12:E12"/>
    <mergeCell ref="F12:G12"/>
    <mergeCell ref="H12:I12"/>
    <mergeCell ref="J12:K12"/>
    <mergeCell ref="A13:B13"/>
    <mergeCell ref="D13:E13"/>
    <mergeCell ref="F13:G13"/>
    <mergeCell ref="H13:I13"/>
    <mergeCell ref="J13:K13"/>
    <mergeCell ref="A14:B14"/>
    <mergeCell ref="D14:E14"/>
    <mergeCell ref="F14:G14"/>
    <mergeCell ref="H14:I14"/>
    <mergeCell ref="J14:K14"/>
    <mergeCell ref="A15:B15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7:B17"/>
    <mergeCell ref="D17:E17"/>
    <mergeCell ref="F17:G17"/>
    <mergeCell ref="H17:I17"/>
    <mergeCell ref="J17:K17"/>
    <mergeCell ref="A18:B18"/>
    <mergeCell ref="D18:E18"/>
    <mergeCell ref="F18:G18"/>
    <mergeCell ref="H18:I18"/>
    <mergeCell ref="J18:K18"/>
    <mergeCell ref="A19:B19"/>
    <mergeCell ref="D19:E19"/>
    <mergeCell ref="F19:G19"/>
    <mergeCell ref="H19:I19"/>
    <mergeCell ref="J19:K19"/>
    <mergeCell ref="A20:B20"/>
    <mergeCell ref="D20:E20"/>
    <mergeCell ref="F20:G20"/>
    <mergeCell ref="H20:I20"/>
    <mergeCell ref="J20:K20"/>
    <mergeCell ref="A21:B21"/>
    <mergeCell ref="D21:E21"/>
    <mergeCell ref="F21:G21"/>
    <mergeCell ref="H21:I21"/>
    <mergeCell ref="J21:K21"/>
    <mergeCell ref="A22:B22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A25:B25"/>
    <mergeCell ref="D25:E25"/>
    <mergeCell ref="F25:G25"/>
    <mergeCell ref="H25:I25"/>
    <mergeCell ref="J25:K25"/>
    <mergeCell ref="A26:B26"/>
    <mergeCell ref="D26:E26"/>
    <mergeCell ref="F26:G26"/>
    <mergeCell ref="H26:I26"/>
    <mergeCell ref="J26:K26"/>
    <mergeCell ref="A27:B27"/>
    <mergeCell ref="D27:E27"/>
    <mergeCell ref="F27:G27"/>
    <mergeCell ref="H27:I27"/>
    <mergeCell ref="J27:K27"/>
    <mergeCell ref="D28:E28"/>
    <mergeCell ref="F28:G28"/>
    <mergeCell ref="H28:I28"/>
    <mergeCell ref="J28:K28"/>
    <mergeCell ref="A33:O34"/>
    <mergeCell ref="A35:O36"/>
    <mergeCell ref="A38:F38"/>
    <mergeCell ref="H38:I38"/>
    <mergeCell ref="A31:O32"/>
    <mergeCell ref="D29:E29"/>
    <mergeCell ref="F29:G29"/>
    <mergeCell ref="H29:I29"/>
    <mergeCell ref="J29:K29"/>
    <mergeCell ref="A30:O30"/>
  </mergeCells>
  <conditionalFormatting sqref="N6 N9 N13 N21">
    <cfRule type="cellIs" priority="1" dxfId="0" operator="lessThan" stopIfTrue="1">
      <formula>$C$6</formula>
    </cfRule>
  </conditionalFormatting>
  <conditionalFormatting sqref="N7">
    <cfRule type="cellIs" priority="2" dxfId="0" operator="lessThan" stopIfTrue="1">
      <formula>$C$7</formula>
    </cfRule>
  </conditionalFormatting>
  <conditionalFormatting sqref="N8">
    <cfRule type="cellIs" priority="3" dxfId="0" operator="lessThan" stopIfTrue="1">
      <formula>$C$8</formula>
    </cfRule>
  </conditionalFormatting>
  <conditionalFormatting sqref="N10">
    <cfRule type="cellIs" priority="4" dxfId="0" operator="lessThan" stopIfTrue="1">
      <formula>$C$10</formula>
    </cfRule>
  </conditionalFormatting>
  <conditionalFormatting sqref="N11">
    <cfRule type="cellIs" priority="5" dxfId="0" operator="lessThan" stopIfTrue="1">
      <formula>$C$11</formula>
    </cfRule>
  </conditionalFormatting>
  <conditionalFormatting sqref="N12">
    <cfRule type="cellIs" priority="6" dxfId="0" operator="lessThan" stopIfTrue="1">
      <formula>$C$12</formula>
    </cfRule>
  </conditionalFormatting>
  <conditionalFormatting sqref="N14">
    <cfRule type="cellIs" priority="7" dxfId="0" operator="lessThan" stopIfTrue="1">
      <formula>$C$14</formula>
    </cfRule>
  </conditionalFormatting>
  <conditionalFormatting sqref="N15">
    <cfRule type="cellIs" priority="8" dxfId="0" operator="lessThan" stopIfTrue="1">
      <formula>$C$15</formula>
    </cfRule>
  </conditionalFormatting>
  <conditionalFormatting sqref="N16">
    <cfRule type="cellIs" priority="9" dxfId="0" operator="lessThan" stopIfTrue="1">
      <formula>$C$16</formula>
    </cfRule>
  </conditionalFormatting>
  <conditionalFormatting sqref="N17">
    <cfRule type="cellIs" priority="10" dxfId="0" operator="lessThan" stopIfTrue="1">
      <formula>$C$17</formula>
    </cfRule>
  </conditionalFormatting>
  <conditionalFormatting sqref="N18">
    <cfRule type="cellIs" priority="11" dxfId="0" operator="lessThan" stopIfTrue="1">
      <formula>$C$18</formula>
    </cfRule>
  </conditionalFormatting>
  <conditionalFormatting sqref="N19">
    <cfRule type="cellIs" priority="12" dxfId="0" operator="lessThan" stopIfTrue="1">
      <formula>$C$19</formula>
    </cfRule>
  </conditionalFormatting>
  <conditionalFormatting sqref="N20">
    <cfRule type="cellIs" priority="13" dxfId="0" operator="lessThan" stopIfTrue="1">
      <formula>$C$20</formula>
    </cfRule>
  </conditionalFormatting>
  <conditionalFormatting sqref="N22">
    <cfRule type="cellIs" priority="14" dxfId="0" operator="lessThan" stopIfTrue="1">
      <formula>$C$22</formula>
    </cfRule>
  </conditionalFormatting>
  <conditionalFormatting sqref="N23">
    <cfRule type="cellIs" priority="15" dxfId="0" operator="lessThan" stopIfTrue="1">
      <formula>$C$23</formula>
    </cfRule>
  </conditionalFormatting>
  <conditionalFormatting sqref="N24">
    <cfRule type="cellIs" priority="16" dxfId="0" operator="lessThan" stopIfTrue="1">
      <formula>$C$24</formula>
    </cfRule>
  </conditionalFormatting>
  <conditionalFormatting sqref="N25">
    <cfRule type="cellIs" priority="17" dxfId="0" operator="lessThan" stopIfTrue="1">
      <formula>$C$25</formula>
    </cfRule>
  </conditionalFormatting>
  <conditionalFormatting sqref="N26">
    <cfRule type="cellIs" priority="18" dxfId="0" operator="lessThan" stopIfTrue="1">
      <formula>$C$26</formula>
    </cfRule>
  </conditionalFormatting>
  <conditionalFormatting sqref="N28">
    <cfRule type="cellIs" priority="19" dxfId="1" operator="lessThan" stopIfTrue="1">
      <formula>$C$28</formula>
    </cfRule>
  </conditionalFormatting>
  <conditionalFormatting sqref="N29">
    <cfRule type="cellIs" priority="20" dxfId="0" operator="lessThan" stopIfTrue="1">
      <formula>$C$29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showRowColHeaders="0" zoomScale="75" zoomScaleNormal="75" zoomScalePageLayoutView="0" workbookViewId="0" topLeftCell="A1">
      <selection activeCell="A39" sqref="A39:O40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3" width="12.4453125" style="1" customWidth="1"/>
    <col min="14" max="14" width="12.21484375" style="1" customWidth="1"/>
    <col min="15" max="15" width="4.6640625" style="2" customWidth="1"/>
    <col min="16" max="16384" width="12.4453125" style="1" customWidth="1"/>
  </cols>
  <sheetData>
    <row r="1" spans="1:15" ht="39.75" customHeight="1">
      <c r="A1" s="3" t="s">
        <v>0</v>
      </c>
      <c r="B1" s="278" t="s">
        <v>45</v>
      </c>
      <c r="C1" s="278"/>
      <c r="D1" s="278"/>
      <c r="E1" s="4"/>
      <c r="F1" s="238" t="s">
        <v>1</v>
      </c>
      <c r="G1" s="238"/>
      <c r="H1" s="238"/>
      <c r="I1" s="238"/>
      <c r="J1" s="238"/>
      <c r="K1" s="238"/>
      <c r="L1" s="5" t="s">
        <v>3</v>
      </c>
      <c r="M1" s="31">
        <f>'Semaine 1'!M1+2</f>
        <v>24</v>
      </c>
      <c r="N1" s="279"/>
      <c r="O1" s="279"/>
    </row>
    <row r="2" spans="1:20" ht="3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>
      <c r="A3" s="240" t="s">
        <v>4</v>
      </c>
      <c r="B3" s="240"/>
      <c r="C3" s="240"/>
      <c r="D3" s="10">
        <f>G4+I4+K4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5" ht="19.5" customHeight="1" thickBot="1">
      <c r="A5" s="196" t="s">
        <v>9</v>
      </c>
      <c r="B5" s="196"/>
      <c r="C5" s="25" t="s">
        <v>35</v>
      </c>
      <c r="D5" s="276" t="s">
        <v>36</v>
      </c>
      <c r="E5" s="276"/>
      <c r="F5" s="277" t="s">
        <v>37</v>
      </c>
      <c r="G5" s="277"/>
      <c r="H5" s="277" t="s">
        <v>38</v>
      </c>
      <c r="I5" s="277"/>
      <c r="J5" s="277" t="s">
        <v>39</v>
      </c>
      <c r="K5" s="277"/>
      <c r="L5" s="26" t="s">
        <v>40</v>
      </c>
      <c r="M5" s="27" t="s">
        <v>41</v>
      </c>
      <c r="N5" s="19" t="s">
        <v>42</v>
      </c>
      <c r="O5" s="20" t="s">
        <v>17</v>
      </c>
    </row>
    <row r="6" spans="1:15" ht="19.5" customHeight="1">
      <c r="A6" s="235" t="s">
        <v>52</v>
      </c>
      <c r="B6" s="235"/>
      <c r="C6" s="107">
        <f>Mensuel!C6/4</f>
        <v>0</v>
      </c>
      <c r="D6" s="271"/>
      <c r="E6" s="271"/>
      <c r="F6" s="272"/>
      <c r="G6" s="272"/>
      <c r="H6" s="272"/>
      <c r="I6" s="272"/>
      <c r="J6" s="272"/>
      <c r="K6" s="272"/>
      <c r="L6" s="138"/>
      <c r="M6" s="139"/>
      <c r="N6" s="120">
        <f>IF(SUM(D6:M6)&gt;C6,SUM(D6:M6),SUM(D6:M6))</f>
        <v>0</v>
      </c>
      <c r="O6" s="121"/>
    </row>
    <row r="7" spans="1:15" ht="19.5" customHeight="1">
      <c r="A7" s="234" t="s">
        <v>53</v>
      </c>
      <c r="B7" s="234"/>
      <c r="C7" s="108">
        <f>Mensuel!C7/4</f>
        <v>0</v>
      </c>
      <c r="D7" s="273"/>
      <c r="E7" s="273"/>
      <c r="F7" s="257"/>
      <c r="G7" s="257"/>
      <c r="H7" s="257"/>
      <c r="I7" s="257"/>
      <c r="J7" s="257"/>
      <c r="K7" s="257"/>
      <c r="L7" s="140"/>
      <c r="M7" s="141"/>
      <c r="N7" s="122">
        <f>IF(SUM(D7:M7)&gt;C7,SUM(D7:M7),SUM(D7:M7))</f>
        <v>0</v>
      </c>
      <c r="O7" s="123"/>
    </row>
    <row r="8" spans="1:15" ht="19.5" customHeight="1" thickBot="1">
      <c r="A8" s="230" t="s">
        <v>54</v>
      </c>
      <c r="B8" s="230"/>
      <c r="C8" s="109">
        <f>Mensuel!C8/4</f>
        <v>0</v>
      </c>
      <c r="D8" s="274"/>
      <c r="E8" s="274"/>
      <c r="F8" s="275"/>
      <c r="G8" s="275"/>
      <c r="H8" s="275"/>
      <c r="I8" s="275"/>
      <c r="J8" s="275"/>
      <c r="K8" s="275"/>
      <c r="L8" s="142"/>
      <c r="M8" s="143"/>
      <c r="N8" s="124">
        <f>IF(SUM(D8:M8)&gt;C8,SUM(D8:M8),SUM(D8:M8))</f>
        <v>0</v>
      </c>
      <c r="O8" s="125"/>
    </row>
    <row r="9" spans="1:15" ht="19.5" customHeight="1" thickBot="1">
      <c r="A9" s="196" t="s">
        <v>18</v>
      </c>
      <c r="B9" s="196"/>
      <c r="C9" s="25" t="s">
        <v>35</v>
      </c>
      <c r="D9" s="270"/>
      <c r="E9" s="270"/>
      <c r="F9" s="253"/>
      <c r="G9" s="253"/>
      <c r="H9" s="253"/>
      <c r="I9" s="253"/>
      <c r="J9" s="253"/>
      <c r="K9" s="253"/>
      <c r="L9" s="29"/>
      <c r="M9" s="30"/>
      <c r="N9" s="33"/>
      <c r="O9" s="34"/>
    </row>
    <row r="10" spans="1:15" ht="19.5" customHeight="1">
      <c r="A10" s="235" t="s">
        <v>55</v>
      </c>
      <c r="B10" s="235"/>
      <c r="C10" s="107">
        <f>Mensuel!C10/4</f>
        <v>15</v>
      </c>
      <c r="D10" s="271"/>
      <c r="E10" s="271"/>
      <c r="F10" s="272"/>
      <c r="G10" s="272"/>
      <c r="H10" s="272"/>
      <c r="I10" s="272"/>
      <c r="J10" s="272"/>
      <c r="K10" s="272"/>
      <c r="L10" s="138"/>
      <c r="M10" s="139"/>
      <c r="N10" s="120">
        <f>IF(SUM(D10:M10)&gt;C10,SUM(D10:M10),SUM(D10:M10))</f>
        <v>0</v>
      </c>
      <c r="O10" s="121"/>
    </row>
    <row r="11" spans="1:15" ht="19.5" customHeight="1">
      <c r="A11" s="234" t="s">
        <v>52</v>
      </c>
      <c r="B11" s="234"/>
      <c r="C11" s="108">
        <f>Mensuel!C11/4</f>
        <v>0</v>
      </c>
      <c r="D11" s="273"/>
      <c r="E11" s="273"/>
      <c r="F11" s="257"/>
      <c r="G11" s="257"/>
      <c r="H11" s="257"/>
      <c r="I11" s="257"/>
      <c r="J11" s="257"/>
      <c r="K11" s="257"/>
      <c r="L11" s="140"/>
      <c r="M11" s="141"/>
      <c r="N11" s="122">
        <f>IF(SUM(D11:M11)&gt;C11,SUM(D11:M11),SUM(D11:M11))</f>
        <v>0</v>
      </c>
      <c r="O11" s="123"/>
    </row>
    <row r="12" spans="1:15" ht="19.5" customHeight="1" thickBot="1">
      <c r="A12" s="230" t="s">
        <v>56</v>
      </c>
      <c r="B12" s="230"/>
      <c r="C12" s="109">
        <f>Mensuel!C12/4</f>
        <v>0</v>
      </c>
      <c r="D12" s="274"/>
      <c r="E12" s="274"/>
      <c r="F12" s="275"/>
      <c r="G12" s="275"/>
      <c r="H12" s="275"/>
      <c r="I12" s="275"/>
      <c r="J12" s="275"/>
      <c r="K12" s="275"/>
      <c r="L12" s="142"/>
      <c r="M12" s="143"/>
      <c r="N12" s="124">
        <f>IF(SUM(D12:M12)&gt;C12,SUM(D12:M12),SUM(D12:M12))</f>
        <v>0</v>
      </c>
      <c r="O12" s="125"/>
    </row>
    <row r="13" spans="1:15" ht="19.5" customHeight="1" thickBot="1">
      <c r="A13" s="196" t="s">
        <v>19</v>
      </c>
      <c r="B13" s="196"/>
      <c r="C13" s="25" t="s">
        <v>35</v>
      </c>
      <c r="D13" s="270"/>
      <c r="E13" s="270"/>
      <c r="F13" s="253"/>
      <c r="G13" s="253"/>
      <c r="H13" s="253"/>
      <c r="I13" s="253"/>
      <c r="J13" s="253"/>
      <c r="K13" s="253"/>
      <c r="L13" s="29"/>
      <c r="M13" s="30"/>
      <c r="N13" s="33"/>
      <c r="O13" s="34"/>
    </row>
    <row r="14" spans="1:15" ht="19.5" customHeight="1">
      <c r="A14" s="226" t="s">
        <v>47</v>
      </c>
      <c r="B14" s="226"/>
      <c r="C14" s="107">
        <f>Mensuel!C14/4</f>
        <v>0</v>
      </c>
      <c r="D14" s="271"/>
      <c r="E14" s="271"/>
      <c r="F14" s="272"/>
      <c r="G14" s="272"/>
      <c r="H14" s="272"/>
      <c r="I14" s="272"/>
      <c r="J14" s="272"/>
      <c r="K14" s="272"/>
      <c r="L14" s="138"/>
      <c r="M14" s="139"/>
      <c r="N14" s="120">
        <f aca="true" t="shared" si="0" ref="N14:N20">IF(SUM(D14:M14)&gt;C14,SUM(D14:M14),SUM(D14:M14))</f>
        <v>0</v>
      </c>
      <c r="O14" s="121" t="s">
        <v>20</v>
      </c>
    </row>
    <row r="15" spans="1:15" ht="19.5" customHeight="1">
      <c r="A15" s="225" t="s">
        <v>21</v>
      </c>
      <c r="B15" s="225"/>
      <c r="C15" s="110">
        <f>Mensuel!C15/4</f>
        <v>0</v>
      </c>
      <c r="D15" s="269"/>
      <c r="E15" s="269"/>
      <c r="F15" s="261"/>
      <c r="G15" s="261"/>
      <c r="H15" s="261"/>
      <c r="I15" s="261"/>
      <c r="J15" s="261"/>
      <c r="K15" s="261"/>
      <c r="L15" s="144"/>
      <c r="M15" s="145"/>
      <c r="N15" s="126">
        <f t="shared" si="0"/>
        <v>0</v>
      </c>
      <c r="O15" s="127"/>
    </row>
    <row r="16" spans="1:15" ht="19.5" customHeight="1">
      <c r="A16" s="225" t="s">
        <v>60</v>
      </c>
      <c r="B16" s="225"/>
      <c r="C16" s="110">
        <f>Mensuel!C16/4</f>
        <v>0</v>
      </c>
      <c r="D16" s="269"/>
      <c r="E16" s="269"/>
      <c r="F16" s="261"/>
      <c r="G16" s="261"/>
      <c r="H16" s="261"/>
      <c r="I16" s="261"/>
      <c r="J16" s="261"/>
      <c r="K16" s="261"/>
      <c r="L16" s="144"/>
      <c r="M16" s="145"/>
      <c r="N16" s="126">
        <f t="shared" si="0"/>
        <v>0</v>
      </c>
      <c r="O16" s="127"/>
    </row>
    <row r="17" spans="1:15" ht="19.5" customHeight="1">
      <c r="A17" s="221" t="s">
        <v>22</v>
      </c>
      <c r="B17" s="221"/>
      <c r="C17" s="111">
        <f>Mensuel!C17/4</f>
        <v>0</v>
      </c>
      <c r="D17" s="267"/>
      <c r="E17" s="267"/>
      <c r="F17" s="268"/>
      <c r="G17" s="268"/>
      <c r="H17" s="268"/>
      <c r="I17" s="268"/>
      <c r="J17" s="268"/>
      <c r="K17" s="268"/>
      <c r="L17" s="146"/>
      <c r="M17" s="147"/>
      <c r="N17" s="128">
        <f t="shared" si="0"/>
        <v>0</v>
      </c>
      <c r="O17" s="129" t="s">
        <v>20</v>
      </c>
    </row>
    <row r="18" spans="1:15" ht="19.5" customHeight="1">
      <c r="A18" s="221" t="s">
        <v>23</v>
      </c>
      <c r="B18" s="221"/>
      <c r="C18" s="111">
        <f>Mensuel!C18/4</f>
        <v>0</v>
      </c>
      <c r="D18" s="267"/>
      <c r="E18" s="267"/>
      <c r="F18" s="268"/>
      <c r="G18" s="268"/>
      <c r="H18" s="268"/>
      <c r="I18" s="268"/>
      <c r="J18" s="268"/>
      <c r="K18" s="268"/>
      <c r="L18" s="146"/>
      <c r="M18" s="147"/>
      <c r="N18" s="128">
        <f t="shared" si="0"/>
        <v>0</v>
      </c>
      <c r="O18" s="129" t="s">
        <v>20</v>
      </c>
    </row>
    <row r="19" spans="1:15" ht="19.5" customHeight="1">
      <c r="A19" s="217" t="s">
        <v>24</v>
      </c>
      <c r="B19" s="217"/>
      <c r="C19" s="112">
        <f>Mensuel!C19/4</f>
        <v>0</v>
      </c>
      <c r="D19" s="264"/>
      <c r="E19" s="264"/>
      <c r="F19" s="265"/>
      <c r="G19" s="265"/>
      <c r="H19" s="265"/>
      <c r="I19" s="265"/>
      <c r="J19" s="265"/>
      <c r="K19" s="265"/>
      <c r="L19" s="148"/>
      <c r="M19" s="149"/>
      <c r="N19" s="130">
        <f t="shared" si="0"/>
        <v>0</v>
      </c>
      <c r="O19" s="123"/>
    </row>
    <row r="20" spans="1:15" ht="19.5" customHeight="1" thickBot="1">
      <c r="A20" s="200" t="s">
        <v>25</v>
      </c>
      <c r="B20" s="200"/>
      <c r="C20" s="113">
        <f>Mensuel!C20/4</f>
        <v>0</v>
      </c>
      <c r="D20" s="284">
        <f>D19*0.3</f>
        <v>0</v>
      </c>
      <c r="E20" s="284"/>
      <c r="F20" s="285">
        <f>F19*0.3</f>
        <v>0</v>
      </c>
      <c r="G20" s="285"/>
      <c r="H20" s="285">
        <f>H19*0.3</f>
        <v>0</v>
      </c>
      <c r="I20" s="285"/>
      <c r="J20" s="285">
        <f>J19*0.3</f>
        <v>0</v>
      </c>
      <c r="K20" s="285"/>
      <c r="L20" s="118">
        <f>L19*0.3</f>
        <v>0</v>
      </c>
      <c r="M20" s="119">
        <f>M19*0.3</f>
        <v>0</v>
      </c>
      <c r="N20" s="131">
        <f t="shared" si="0"/>
        <v>0</v>
      </c>
      <c r="O20" s="132" t="s">
        <v>20</v>
      </c>
    </row>
    <row r="21" spans="1:15" ht="19.5" customHeight="1" thickBot="1">
      <c r="A21" s="196" t="s">
        <v>50</v>
      </c>
      <c r="B21" s="196"/>
      <c r="C21" s="25" t="s">
        <v>35</v>
      </c>
      <c r="D21" s="252"/>
      <c r="E21" s="252"/>
      <c r="F21" s="253"/>
      <c r="G21" s="253"/>
      <c r="H21" s="253"/>
      <c r="I21" s="253"/>
      <c r="J21" s="253"/>
      <c r="K21" s="253"/>
      <c r="L21" s="29"/>
      <c r="M21" s="30"/>
      <c r="N21" s="33"/>
      <c r="O21" s="34"/>
    </row>
    <row r="22" spans="1:15" ht="19.5" customHeight="1">
      <c r="A22" s="210" t="s">
        <v>48</v>
      </c>
      <c r="B22" s="210"/>
      <c r="C22" s="114">
        <f>Mensuel!C22/4</f>
        <v>15</v>
      </c>
      <c r="D22" s="262"/>
      <c r="E22" s="262"/>
      <c r="F22" s="263"/>
      <c r="G22" s="263"/>
      <c r="H22" s="263"/>
      <c r="I22" s="263"/>
      <c r="J22" s="263"/>
      <c r="K22" s="263"/>
      <c r="L22" s="150"/>
      <c r="M22" s="151"/>
      <c r="N22" s="133">
        <f>IF(SUM(D22:M22)&gt;C22,SUM(D22:M22),SUM(D22:M22))</f>
        <v>0</v>
      </c>
      <c r="O22" s="134" t="s">
        <v>20</v>
      </c>
    </row>
    <row r="23" spans="1:15" ht="19.5" customHeight="1">
      <c r="A23" s="173" t="s">
        <v>46</v>
      </c>
      <c r="B23" s="173"/>
      <c r="C23" s="110">
        <f>Mensuel!C23/4</f>
        <v>7.5</v>
      </c>
      <c r="D23" s="260"/>
      <c r="E23" s="260"/>
      <c r="F23" s="261"/>
      <c r="G23" s="261"/>
      <c r="H23" s="261"/>
      <c r="I23" s="261"/>
      <c r="J23" s="261"/>
      <c r="K23" s="261"/>
      <c r="L23" s="144"/>
      <c r="M23" s="145"/>
      <c r="N23" s="126">
        <f>IF(SUM(D23:M23)&gt;C23,SUM(D23:M23),SUM(D23:M23))</f>
        <v>0</v>
      </c>
      <c r="O23" s="127" t="s">
        <v>20</v>
      </c>
    </row>
    <row r="24" spans="1:15" ht="19.5" customHeight="1">
      <c r="A24" s="173" t="s">
        <v>61</v>
      </c>
      <c r="B24" s="173"/>
      <c r="C24" s="108">
        <f>Mensuel!C24/4</f>
        <v>1.25</v>
      </c>
      <c r="D24" s="256"/>
      <c r="E24" s="256"/>
      <c r="F24" s="257"/>
      <c r="G24" s="257"/>
      <c r="H24" s="257"/>
      <c r="I24" s="257"/>
      <c r="J24" s="257"/>
      <c r="K24" s="257"/>
      <c r="L24" s="140"/>
      <c r="M24" s="141"/>
      <c r="N24" s="122">
        <f>IF(SUM(D24:M24)&gt;C24,SUM(D24:M24),SUM(D24:M24))</f>
        <v>0</v>
      </c>
      <c r="O24" s="123"/>
    </row>
    <row r="25" spans="1:15" ht="19.5" customHeight="1" thickBot="1">
      <c r="A25" s="200" t="s">
        <v>51</v>
      </c>
      <c r="B25" s="200"/>
      <c r="C25" s="108">
        <f>Mensuel!C25/4</f>
        <v>1.5</v>
      </c>
      <c r="D25" s="256"/>
      <c r="E25" s="256"/>
      <c r="F25" s="257"/>
      <c r="G25" s="257"/>
      <c r="H25" s="257"/>
      <c r="I25" s="257"/>
      <c r="J25" s="257"/>
      <c r="K25" s="257"/>
      <c r="L25" s="140"/>
      <c r="M25" s="141"/>
      <c r="N25" s="122">
        <f>IF(SUM(D25:M25)&gt;C25,SUM(D25:M25),SUM(D25:M25))</f>
        <v>0</v>
      </c>
      <c r="O25" s="123"/>
    </row>
    <row r="26" spans="1:15" ht="19.5" customHeight="1" thickBot="1">
      <c r="A26" s="200" t="s">
        <v>49</v>
      </c>
      <c r="B26" s="200"/>
      <c r="C26" s="115">
        <f>Mensuel!C26/4</f>
        <v>0.75</v>
      </c>
      <c r="D26" s="258"/>
      <c r="E26" s="258"/>
      <c r="F26" s="259"/>
      <c r="G26" s="259"/>
      <c r="H26" s="259"/>
      <c r="I26" s="259"/>
      <c r="J26" s="259"/>
      <c r="K26" s="259"/>
      <c r="L26" s="152"/>
      <c r="M26" s="153"/>
      <c r="N26" s="135">
        <f>IF(SUM(D26:M26)&gt;C26,SUM(D26:M26),SUM(D26:M26))</f>
        <v>0</v>
      </c>
      <c r="O26" s="132" t="s">
        <v>20</v>
      </c>
    </row>
    <row r="27" spans="1:15" ht="19.5" customHeight="1" thickBot="1">
      <c r="A27" s="196" t="s">
        <v>26</v>
      </c>
      <c r="B27" s="196"/>
      <c r="C27" s="25" t="s">
        <v>35</v>
      </c>
      <c r="D27" s="252"/>
      <c r="E27" s="252"/>
      <c r="F27" s="253"/>
      <c r="G27" s="253"/>
      <c r="H27" s="253"/>
      <c r="I27" s="253"/>
      <c r="J27" s="253"/>
      <c r="K27" s="253"/>
      <c r="L27" s="29"/>
      <c r="M27" s="30"/>
      <c r="N27" s="35"/>
      <c r="O27" s="34"/>
    </row>
    <row r="28" spans="1:15" ht="19.5" customHeight="1">
      <c r="A28" s="47" t="s">
        <v>27</v>
      </c>
      <c r="B28" s="48" t="s">
        <v>28</v>
      </c>
      <c r="C28" s="116">
        <f>Mensuel!C28/4</f>
        <v>50</v>
      </c>
      <c r="D28" s="282"/>
      <c r="E28" s="282"/>
      <c r="F28" s="283"/>
      <c r="G28" s="283"/>
      <c r="H28" s="283"/>
      <c r="I28" s="283"/>
      <c r="J28" s="283"/>
      <c r="K28" s="283"/>
      <c r="L28" s="167"/>
      <c r="M28" s="168"/>
      <c r="N28" s="136">
        <f>SUM(D28:M28)</f>
        <v>0</v>
      </c>
      <c r="O28" s="121"/>
    </row>
    <row r="29" spans="1:15" ht="19.5" customHeight="1">
      <c r="A29" s="50" t="s">
        <v>29</v>
      </c>
      <c r="B29" s="51" t="s">
        <v>30</v>
      </c>
      <c r="C29" s="117">
        <f>Mensuel!C29/4</f>
        <v>6000</v>
      </c>
      <c r="D29" s="280"/>
      <c r="E29" s="280"/>
      <c r="F29" s="281"/>
      <c r="G29" s="281"/>
      <c r="H29" s="281"/>
      <c r="I29" s="281"/>
      <c r="J29" s="281"/>
      <c r="K29" s="281"/>
      <c r="L29" s="169"/>
      <c r="M29" s="171"/>
      <c r="N29" s="137">
        <f>SUM(D29:M29)</f>
        <v>0</v>
      </c>
      <c r="O29" s="123"/>
    </row>
    <row r="30" spans="1:15" ht="19.5" customHeight="1" thickBo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15" ht="15">
      <c r="A31" s="180" t="s">
        <v>58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83" t="s">
        <v>44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>
      <c r="A35" s="185" t="s">
        <v>59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ht="1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5.75">
      <c r="A38" s="178" t="s">
        <v>57</v>
      </c>
      <c r="B38" s="178"/>
      <c r="C38" s="178"/>
      <c r="D38" s="178"/>
      <c r="E38" s="178"/>
      <c r="F38" s="178"/>
      <c r="G38" s="160" t="s">
        <v>33</v>
      </c>
      <c r="H38" s="179"/>
      <c r="I38" s="179"/>
      <c r="J38" s="11"/>
      <c r="K38" s="160" t="s">
        <v>34</v>
      </c>
      <c r="L38" s="161"/>
      <c r="M38" s="158"/>
      <c r="N38" s="159"/>
      <c r="O38" s="21"/>
    </row>
    <row r="39" spans="1:15" ht="15.75" thickBot="1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</row>
    <row r="43" ht="15">
      <c r="D43" s="36"/>
    </row>
  </sheetData>
  <sheetProtection selectLockedCells="1" selectUnlockedCells="1"/>
  <mergeCells count="133">
    <mergeCell ref="B1:D1"/>
    <mergeCell ref="F1:K1"/>
    <mergeCell ref="N1:O1"/>
    <mergeCell ref="A2:O2"/>
    <mergeCell ref="A3:C3"/>
    <mergeCell ref="L3:O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11:B11"/>
    <mergeCell ref="D11:E11"/>
    <mergeCell ref="F11:G11"/>
    <mergeCell ref="H11:I11"/>
    <mergeCell ref="J11:K11"/>
    <mergeCell ref="A12:B12"/>
    <mergeCell ref="D12:E12"/>
    <mergeCell ref="F12:G12"/>
    <mergeCell ref="H12:I12"/>
    <mergeCell ref="J12:K12"/>
    <mergeCell ref="A13:B13"/>
    <mergeCell ref="D13:E13"/>
    <mergeCell ref="F13:G13"/>
    <mergeCell ref="H13:I13"/>
    <mergeCell ref="J13:K13"/>
    <mergeCell ref="A14:B14"/>
    <mergeCell ref="D14:E14"/>
    <mergeCell ref="F14:G14"/>
    <mergeCell ref="H14:I14"/>
    <mergeCell ref="J14:K14"/>
    <mergeCell ref="A15:B15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7:B17"/>
    <mergeCell ref="D17:E17"/>
    <mergeCell ref="F17:G17"/>
    <mergeCell ref="H17:I17"/>
    <mergeCell ref="J17:K17"/>
    <mergeCell ref="A18:B18"/>
    <mergeCell ref="D18:E18"/>
    <mergeCell ref="F18:G18"/>
    <mergeCell ref="H18:I18"/>
    <mergeCell ref="J18:K18"/>
    <mergeCell ref="A19:B19"/>
    <mergeCell ref="D19:E19"/>
    <mergeCell ref="F19:G19"/>
    <mergeCell ref="H19:I19"/>
    <mergeCell ref="J19:K19"/>
    <mergeCell ref="A20:B20"/>
    <mergeCell ref="D20:E20"/>
    <mergeCell ref="F20:G20"/>
    <mergeCell ref="H20:I20"/>
    <mergeCell ref="J20:K20"/>
    <mergeCell ref="A21:B21"/>
    <mergeCell ref="D21:E21"/>
    <mergeCell ref="F21:G21"/>
    <mergeCell ref="H21:I21"/>
    <mergeCell ref="J21:K21"/>
    <mergeCell ref="A22:B22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A25:B25"/>
    <mergeCell ref="D25:E25"/>
    <mergeCell ref="F25:G25"/>
    <mergeCell ref="H25:I25"/>
    <mergeCell ref="J25:K25"/>
    <mergeCell ref="A26:B26"/>
    <mergeCell ref="D26:E26"/>
    <mergeCell ref="F26:G26"/>
    <mergeCell ref="H26:I26"/>
    <mergeCell ref="J26:K26"/>
    <mergeCell ref="A27:B27"/>
    <mergeCell ref="D27:E27"/>
    <mergeCell ref="F27:G27"/>
    <mergeCell ref="H27:I27"/>
    <mergeCell ref="J27:K27"/>
    <mergeCell ref="D28:E28"/>
    <mergeCell ref="F28:G28"/>
    <mergeCell ref="H28:I28"/>
    <mergeCell ref="J28:K28"/>
    <mergeCell ref="A33:O34"/>
    <mergeCell ref="A35:O36"/>
    <mergeCell ref="A38:F38"/>
    <mergeCell ref="H38:I38"/>
    <mergeCell ref="A31:O32"/>
    <mergeCell ref="D29:E29"/>
    <mergeCell ref="F29:G29"/>
    <mergeCell ref="H29:I29"/>
    <mergeCell ref="J29:K29"/>
    <mergeCell ref="A30:O30"/>
  </mergeCells>
  <conditionalFormatting sqref="N6 N9 N13 N21">
    <cfRule type="cellIs" priority="1" dxfId="0" operator="lessThan" stopIfTrue="1">
      <formula>$C$6</formula>
    </cfRule>
  </conditionalFormatting>
  <conditionalFormatting sqref="N7">
    <cfRule type="cellIs" priority="2" dxfId="0" operator="lessThan" stopIfTrue="1">
      <formula>$C$7</formula>
    </cfRule>
  </conditionalFormatting>
  <conditionalFormatting sqref="N8">
    <cfRule type="cellIs" priority="3" dxfId="0" operator="lessThan" stopIfTrue="1">
      <formula>$C$8</formula>
    </cfRule>
  </conditionalFormatting>
  <conditionalFormatting sqref="N10">
    <cfRule type="cellIs" priority="4" dxfId="0" operator="lessThan" stopIfTrue="1">
      <formula>$C$10</formula>
    </cfRule>
  </conditionalFormatting>
  <conditionalFormatting sqref="N11">
    <cfRule type="cellIs" priority="5" dxfId="0" operator="lessThan" stopIfTrue="1">
      <formula>$C$11</formula>
    </cfRule>
  </conditionalFormatting>
  <conditionalFormatting sqref="N12">
    <cfRule type="cellIs" priority="6" dxfId="0" operator="lessThan" stopIfTrue="1">
      <formula>$C$12</formula>
    </cfRule>
  </conditionalFormatting>
  <conditionalFormatting sqref="N14">
    <cfRule type="cellIs" priority="7" dxfId="0" operator="lessThan" stopIfTrue="1">
      <formula>$C$14</formula>
    </cfRule>
  </conditionalFormatting>
  <conditionalFormatting sqref="N15">
    <cfRule type="cellIs" priority="8" dxfId="0" operator="lessThan" stopIfTrue="1">
      <formula>$C$15</formula>
    </cfRule>
  </conditionalFormatting>
  <conditionalFormatting sqref="N16">
    <cfRule type="cellIs" priority="9" dxfId="0" operator="lessThan" stopIfTrue="1">
      <formula>$C$16</formula>
    </cfRule>
  </conditionalFormatting>
  <conditionalFormatting sqref="N17">
    <cfRule type="cellIs" priority="10" dxfId="0" operator="lessThan" stopIfTrue="1">
      <formula>$C$17</formula>
    </cfRule>
  </conditionalFormatting>
  <conditionalFormatting sqref="N18">
    <cfRule type="cellIs" priority="11" dxfId="0" operator="lessThan" stopIfTrue="1">
      <formula>$C$18</formula>
    </cfRule>
  </conditionalFormatting>
  <conditionalFormatting sqref="N19">
    <cfRule type="cellIs" priority="12" dxfId="0" operator="lessThan" stopIfTrue="1">
      <formula>$C$19</formula>
    </cfRule>
  </conditionalFormatting>
  <conditionalFormatting sqref="N20">
    <cfRule type="cellIs" priority="13" dxfId="0" operator="lessThan" stopIfTrue="1">
      <formula>$C$20</formula>
    </cfRule>
  </conditionalFormatting>
  <conditionalFormatting sqref="N22">
    <cfRule type="cellIs" priority="14" dxfId="0" operator="lessThan" stopIfTrue="1">
      <formula>$C$22</formula>
    </cfRule>
  </conditionalFormatting>
  <conditionalFormatting sqref="N23">
    <cfRule type="cellIs" priority="15" dxfId="0" operator="lessThan" stopIfTrue="1">
      <formula>$C$23</formula>
    </cfRule>
  </conditionalFormatting>
  <conditionalFormatting sqref="N24">
    <cfRule type="cellIs" priority="16" dxfId="0" operator="lessThan" stopIfTrue="1">
      <formula>$C$24</formula>
    </cfRule>
  </conditionalFormatting>
  <conditionalFormatting sqref="N25">
    <cfRule type="cellIs" priority="17" dxfId="0" operator="lessThan" stopIfTrue="1">
      <formula>$C$25</formula>
    </cfRule>
  </conditionalFormatting>
  <conditionalFormatting sqref="N26">
    <cfRule type="cellIs" priority="18" dxfId="0" operator="lessThan" stopIfTrue="1">
      <formula>$C$26</formula>
    </cfRule>
  </conditionalFormatting>
  <conditionalFormatting sqref="N28">
    <cfRule type="cellIs" priority="19" dxfId="1" operator="lessThan" stopIfTrue="1">
      <formula>$C$28</formula>
    </cfRule>
  </conditionalFormatting>
  <conditionalFormatting sqref="N29">
    <cfRule type="cellIs" priority="20" dxfId="0" operator="lessThan" stopIfTrue="1">
      <formula>$C$29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RowColHeaders="0" tabSelected="1" zoomScale="75" zoomScaleNormal="75" zoomScalePageLayoutView="0" workbookViewId="0" topLeftCell="A1">
      <selection activeCell="P36" sqref="P36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3" width="12.4453125" style="1" customWidth="1"/>
    <col min="14" max="14" width="12.21484375" style="1" customWidth="1"/>
    <col min="15" max="15" width="4.6640625" style="2" customWidth="1"/>
    <col min="16" max="16384" width="12.4453125" style="1" customWidth="1"/>
  </cols>
  <sheetData>
    <row r="1" spans="1:15" ht="39.75" customHeight="1">
      <c r="A1" s="3" t="s">
        <v>0</v>
      </c>
      <c r="B1" s="278" t="s">
        <v>45</v>
      </c>
      <c r="C1" s="278"/>
      <c r="D1" s="278"/>
      <c r="E1" s="4"/>
      <c r="F1" s="238" t="s">
        <v>1</v>
      </c>
      <c r="G1" s="238"/>
      <c r="H1" s="238"/>
      <c r="I1" s="238"/>
      <c r="J1" s="238"/>
      <c r="K1" s="238"/>
      <c r="L1" s="5" t="s">
        <v>3</v>
      </c>
      <c r="M1" s="31">
        <f>'Semaine 1'!M1+3</f>
        <v>25</v>
      </c>
      <c r="N1" s="279"/>
      <c r="O1" s="279"/>
    </row>
    <row r="2" spans="1:20" ht="3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>
      <c r="A3" s="240" t="s">
        <v>4</v>
      </c>
      <c r="B3" s="240"/>
      <c r="C3" s="240"/>
      <c r="D3" s="10">
        <f>G4+I4+K4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5" ht="19.5" customHeight="1" thickBot="1">
      <c r="A5" s="196" t="s">
        <v>9</v>
      </c>
      <c r="B5" s="196"/>
      <c r="C5" s="25" t="s">
        <v>35</v>
      </c>
      <c r="D5" s="276" t="s">
        <v>36</v>
      </c>
      <c r="E5" s="276"/>
      <c r="F5" s="277" t="s">
        <v>37</v>
      </c>
      <c r="G5" s="277"/>
      <c r="H5" s="277" t="s">
        <v>38</v>
      </c>
      <c r="I5" s="277"/>
      <c r="J5" s="277" t="s">
        <v>39</v>
      </c>
      <c r="K5" s="277"/>
      <c r="L5" s="26" t="s">
        <v>40</v>
      </c>
      <c r="M5" s="27" t="s">
        <v>41</v>
      </c>
      <c r="N5" s="19" t="s">
        <v>42</v>
      </c>
      <c r="O5" s="20" t="s">
        <v>17</v>
      </c>
    </row>
    <row r="6" spans="1:15" ht="19.5" customHeight="1">
      <c r="A6" s="235" t="s">
        <v>52</v>
      </c>
      <c r="B6" s="235"/>
      <c r="C6" s="107">
        <f>Mensuel!C6/4</f>
        <v>0</v>
      </c>
      <c r="D6" s="271"/>
      <c r="E6" s="271"/>
      <c r="F6" s="272"/>
      <c r="G6" s="272"/>
      <c r="H6" s="272"/>
      <c r="I6" s="272"/>
      <c r="J6" s="272"/>
      <c r="K6" s="272"/>
      <c r="L6" s="138"/>
      <c r="M6" s="139"/>
      <c r="N6" s="120">
        <f>IF(SUM(D6:M6)&gt;C6,SUM(D6:M6),SUM(D6:M6))</f>
        <v>0</v>
      </c>
      <c r="O6" s="121"/>
    </row>
    <row r="7" spans="1:15" ht="19.5" customHeight="1">
      <c r="A7" s="234" t="s">
        <v>53</v>
      </c>
      <c r="B7" s="234"/>
      <c r="C7" s="108">
        <f>Mensuel!C7/4</f>
        <v>0</v>
      </c>
      <c r="D7" s="273"/>
      <c r="E7" s="273"/>
      <c r="F7" s="257"/>
      <c r="G7" s="257"/>
      <c r="H7" s="257"/>
      <c r="I7" s="257"/>
      <c r="J7" s="257"/>
      <c r="K7" s="257"/>
      <c r="L7" s="140"/>
      <c r="M7" s="141"/>
      <c r="N7" s="122">
        <f>IF(SUM(D7:M7)&gt;C7,SUM(D7:M7),SUM(D7:M7))</f>
        <v>0</v>
      </c>
      <c r="O7" s="123"/>
    </row>
    <row r="8" spans="1:15" ht="19.5" customHeight="1" thickBot="1">
      <c r="A8" s="230" t="s">
        <v>54</v>
      </c>
      <c r="B8" s="230"/>
      <c r="C8" s="109">
        <f>Mensuel!C8/4</f>
        <v>0</v>
      </c>
      <c r="D8" s="274"/>
      <c r="E8" s="274"/>
      <c r="F8" s="275"/>
      <c r="G8" s="275"/>
      <c r="H8" s="275"/>
      <c r="I8" s="275"/>
      <c r="J8" s="275"/>
      <c r="K8" s="275"/>
      <c r="L8" s="142"/>
      <c r="M8" s="143"/>
      <c r="N8" s="124">
        <f>IF(SUM(D8:M8)&gt;C8,SUM(D8:M8),SUM(D8:M8))</f>
        <v>0</v>
      </c>
      <c r="O8" s="125"/>
    </row>
    <row r="9" spans="1:15" ht="19.5" customHeight="1" thickBot="1">
      <c r="A9" s="196" t="s">
        <v>18</v>
      </c>
      <c r="B9" s="196"/>
      <c r="C9" s="25" t="s">
        <v>35</v>
      </c>
      <c r="D9" s="270"/>
      <c r="E9" s="270"/>
      <c r="F9" s="253"/>
      <c r="G9" s="253"/>
      <c r="H9" s="253"/>
      <c r="I9" s="253"/>
      <c r="J9" s="253"/>
      <c r="K9" s="253"/>
      <c r="L9" s="29"/>
      <c r="M9" s="30"/>
      <c r="N9" s="33"/>
      <c r="O9" s="34"/>
    </row>
    <row r="10" spans="1:15" ht="19.5" customHeight="1">
      <c r="A10" s="235" t="s">
        <v>55</v>
      </c>
      <c r="B10" s="235"/>
      <c r="C10" s="107">
        <f>Mensuel!C10/4</f>
        <v>15</v>
      </c>
      <c r="D10" s="271"/>
      <c r="E10" s="271"/>
      <c r="F10" s="272"/>
      <c r="G10" s="272"/>
      <c r="H10" s="272"/>
      <c r="I10" s="272"/>
      <c r="J10" s="272"/>
      <c r="K10" s="272"/>
      <c r="L10" s="138"/>
      <c r="M10" s="139"/>
      <c r="N10" s="120">
        <f>IF(SUM(D10:M10)&gt;C10,SUM(D10:M10),SUM(D10:M10))</f>
        <v>0</v>
      </c>
      <c r="O10" s="121"/>
    </row>
    <row r="11" spans="1:15" ht="19.5" customHeight="1">
      <c r="A11" s="234" t="s">
        <v>52</v>
      </c>
      <c r="B11" s="234"/>
      <c r="C11" s="108">
        <f>Mensuel!C11/4</f>
        <v>0</v>
      </c>
      <c r="D11" s="273"/>
      <c r="E11" s="273"/>
      <c r="F11" s="257"/>
      <c r="G11" s="257"/>
      <c r="H11" s="257"/>
      <c r="I11" s="257"/>
      <c r="J11" s="257"/>
      <c r="K11" s="257"/>
      <c r="L11" s="140"/>
      <c r="M11" s="141"/>
      <c r="N11" s="122">
        <f>IF(SUM(D11:M11)&gt;C11,SUM(D11:M11),SUM(D11:M11))</f>
        <v>0</v>
      </c>
      <c r="O11" s="123"/>
    </row>
    <row r="12" spans="1:15" ht="19.5" customHeight="1" thickBot="1">
      <c r="A12" s="230" t="s">
        <v>56</v>
      </c>
      <c r="B12" s="230"/>
      <c r="C12" s="109">
        <f>Mensuel!C12/4</f>
        <v>0</v>
      </c>
      <c r="D12" s="274"/>
      <c r="E12" s="274"/>
      <c r="F12" s="275"/>
      <c r="G12" s="275"/>
      <c r="H12" s="275"/>
      <c r="I12" s="275"/>
      <c r="J12" s="275"/>
      <c r="K12" s="275"/>
      <c r="L12" s="142"/>
      <c r="M12" s="143"/>
      <c r="N12" s="124">
        <f>IF(SUM(D12:M12)&gt;C12,SUM(D12:M12),SUM(D12:M12))</f>
        <v>0</v>
      </c>
      <c r="O12" s="125"/>
    </row>
    <row r="13" spans="1:15" ht="19.5" customHeight="1" thickBot="1">
      <c r="A13" s="196" t="s">
        <v>19</v>
      </c>
      <c r="B13" s="196"/>
      <c r="C13" s="25" t="s">
        <v>35</v>
      </c>
      <c r="D13" s="270"/>
      <c r="E13" s="270"/>
      <c r="F13" s="253"/>
      <c r="G13" s="253"/>
      <c r="H13" s="253"/>
      <c r="I13" s="253"/>
      <c r="J13" s="253"/>
      <c r="K13" s="253"/>
      <c r="L13" s="29"/>
      <c r="M13" s="30"/>
      <c r="N13" s="33"/>
      <c r="O13" s="34"/>
    </row>
    <row r="14" spans="1:15" ht="19.5" customHeight="1">
      <c r="A14" s="226" t="s">
        <v>47</v>
      </c>
      <c r="B14" s="226"/>
      <c r="C14" s="107">
        <f>Mensuel!C14/4</f>
        <v>0</v>
      </c>
      <c r="D14" s="271"/>
      <c r="E14" s="271"/>
      <c r="F14" s="272"/>
      <c r="G14" s="272"/>
      <c r="H14" s="272"/>
      <c r="I14" s="272"/>
      <c r="J14" s="272"/>
      <c r="K14" s="272"/>
      <c r="L14" s="138"/>
      <c r="M14" s="139"/>
      <c r="N14" s="120">
        <f aca="true" t="shared" si="0" ref="N14:N20">IF(SUM(D14:M14)&gt;C14,SUM(D14:M14),SUM(D14:M14))</f>
        <v>0</v>
      </c>
      <c r="O14" s="121" t="s">
        <v>20</v>
      </c>
    </row>
    <row r="15" spans="1:15" ht="19.5" customHeight="1">
      <c r="A15" s="225" t="s">
        <v>21</v>
      </c>
      <c r="B15" s="225"/>
      <c r="C15" s="110">
        <f>Mensuel!C15/4</f>
        <v>0</v>
      </c>
      <c r="D15" s="269"/>
      <c r="E15" s="269"/>
      <c r="F15" s="261"/>
      <c r="G15" s="261"/>
      <c r="H15" s="261"/>
      <c r="I15" s="261"/>
      <c r="J15" s="261"/>
      <c r="K15" s="261"/>
      <c r="L15" s="144"/>
      <c r="M15" s="145"/>
      <c r="N15" s="126">
        <f t="shared" si="0"/>
        <v>0</v>
      </c>
      <c r="O15" s="127"/>
    </row>
    <row r="16" spans="1:15" ht="19.5" customHeight="1">
      <c r="A16" s="225" t="s">
        <v>60</v>
      </c>
      <c r="B16" s="225"/>
      <c r="C16" s="110">
        <f>Mensuel!C16/4</f>
        <v>0</v>
      </c>
      <c r="D16" s="269"/>
      <c r="E16" s="269"/>
      <c r="F16" s="261"/>
      <c r="G16" s="261"/>
      <c r="H16" s="261"/>
      <c r="I16" s="261"/>
      <c r="J16" s="261"/>
      <c r="K16" s="261"/>
      <c r="L16" s="144"/>
      <c r="M16" s="145"/>
      <c r="N16" s="126">
        <f t="shared" si="0"/>
        <v>0</v>
      </c>
      <c r="O16" s="127"/>
    </row>
    <row r="17" spans="1:15" ht="19.5" customHeight="1">
      <c r="A17" s="221" t="s">
        <v>22</v>
      </c>
      <c r="B17" s="221"/>
      <c r="C17" s="111">
        <f>Mensuel!C17/4</f>
        <v>0</v>
      </c>
      <c r="D17" s="267"/>
      <c r="E17" s="267"/>
      <c r="F17" s="268"/>
      <c r="G17" s="268"/>
      <c r="H17" s="268"/>
      <c r="I17" s="268"/>
      <c r="J17" s="268"/>
      <c r="K17" s="268"/>
      <c r="L17" s="146"/>
      <c r="M17" s="147"/>
      <c r="N17" s="128">
        <f t="shared" si="0"/>
        <v>0</v>
      </c>
      <c r="O17" s="129" t="s">
        <v>20</v>
      </c>
    </row>
    <row r="18" spans="1:15" ht="19.5" customHeight="1">
      <c r="A18" s="221" t="s">
        <v>23</v>
      </c>
      <c r="B18" s="221"/>
      <c r="C18" s="111">
        <f>Mensuel!C18/4</f>
        <v>0</v>
      </c>
      <c r="D18" s="267"/>
      <c r="E18" s="267"/>
      <c r="F18" s="268"/>
      <c r="G18" s="268"/>
      <c r="H18" s="268"/>
      <c r="I18" s="268"/>
      <c r="J18" s="268"/>
      <c r="K18" s="268"/>
      <c r="L18" s="146"/>
      <c r="M18" s="147"/>
      <c r="N18" s="128">
        <f t="shared" si="0"/>
        <v>0</v>
      </c>
      <c r="O18" s="129" t="s">
        <v>20</v>
      </c>
    </row>
    <row r="19" spans="1:15" ht="19.5" customHeight="1">
      <c r="A19" s="217" t="s">
        <v>24</v>
      </c>
      <c r="B19" s="217"/>
      <c r="C19" s="112">
        <f>Mensuel!C19/4</f>
        <v>0</v>
      </c>
      <c r="D19" s="264"/>
      <c r="E19" s="264"/>
      <c r="F19" s="265"/>
      <c r="G19" s="265"/>
      <c r="H19" s="265"/>
      <c r="I19" s="265"/>
      <c r="J19" s="265"/>
      <c r="K19" s="265"/>
      <c r="L19" s="148"/>
      <c r="M19" s="149"/>
      <c r="N19" s="130">
        <f t="shared" si="0"/>
        <v>0</v>
      </c>
      <c r="O19" s="123"/>
    </row>
    <row r="20" spans="1:15" ht="19.5" customHeight="1" thickBot="1">
      <c r="A20" s="200" t="s">
        <v>25</v>
      </c>
      <c r="B20" s="200"/>
      <c r="C20" s="113">
        <f>Mensuel!C20/4</f>
        <v>0</v>
      </c>
      <c r="D20" s="284">
        <f>D19*0.3</f>
        <v>0</v>
      </c>
      <c r="E20" s="284"/>
      <c r="F20" s="285">
        <f>F19*0.3</f>
        <v>0</v>
      </c>
      <c r="G20" s="285"/>
      <c r="H20" s="285">
        <f>H19*0.3</f>
        <v>0</v>
      </c>
      <c r="I20" s="285"/>
      <c r="J20" s="285">
        <f>J19*0.3</f>
        <v>0</v>
      </c>
      <c r="K20" s="285"/>
      <c r="L20" s="118">
        <f>L19*0.3</f>
        <v>0</v>
      </c>
      <c r="M20" s="119">
        <f>M19*0.3</f>
        <v>0</v>
      </c>
      <c r="N20" s="131">
        <f t="shared" si="0"/>
        <v>0</v>
      </c>
      <c r="O20" s="132" t="s">
        <v>20</v>
      </c>
    </row>
    <row r="21" spans="1:15" ht="19.5" customHeight="1" thickBot="1">
      <c r="A21" s="196" t="s">
        <v>50</v>
      </c>
      <c r="B21" s="196"/>
      <c r="C21" s="25" t="s">
        <v>35</v>
      </c>
      <c r="D21" s="252"/>
      <c r="E21" s="252"/>
      <c r="F21" s="253"/>
      <c r="G21" s="253"/>
      <c r="H21" s="253"/>
      <c r="I21" s="253"/>
      <c r="J21" s="253"/>
      <c r="K21" s="253"/>
      <c r="L21" s="29"/>
      <c r="M21" s="30"/>
      <c r="N21" s="33"/>
      <c r="O21" s="34"/>
    </row>
    <row r="22" spans="1:15" ht="19.5" customHeight="1">
      <c r="A22" s="210" t="s">
        <v>48</v>
      </c>
      <c r="B22" s="210"/>
      <c r="C22" s="114">
        <f>Mensuel!C22/4</f>
        <v>15</v>
      </c>
      <c r="D22" s="262"/>
      <c r="E22" s="262"/>
      <c r="F22" s="263"/>
      <c r="G22" s="263"/>
      <c r="H22" s="263"/>
      <c r="I22" s="263"/>
      <c r="J22" s="263"/>
      <c r="K22" s="263"/>
      <c r="L22" s="150"/>
      <c r="M22" s="151"/>
      <c r="N22" s="133">
        <f>IF(SUM(D22:M22)&gt;C22,SUM(D22:M22),SUM(D22:M22))</f>
        <v>0</v>
      </c>
      <c r="O22" s="134" t="s">
        <v>20</v>
      </c>
    </row>
    <row r="23" spans="1:15" ht="19.5" customHeight="1">
      <c r="A23" s="173" t="s">
        <v>46</v>
      </c>
      <c r="B23" s="173"/>
      <c r="C23" s="110">
        <f>Mensuel!C23/4</f>
        <v>7.5</v>
      </c>
      <c r="D23" s="260"/>
      <c r="E23" s="260"/>
      <c r="F23" s="261"/>
      <c r="G23" s="261"/>
      <c r="H23" s="261"/>
      <c r="I23" s="261"/>
      <c r="J23" s="261"/>
      <c r="K23" s="261"/>
      <c r="L23" s="144"/>
      <c r="M23" s="145"/>
      <c r="N23" s="126">
        <f>IF(SUM(D23:M23)&gt;C23,SUM(D23:M23),SUM(D23:M23))</f>
        <v>0</v>
      </c>
      <c r="O23" s="127" t="s">
        <v>20</v>
      </c>
    </row>
    <row r="24" spans="1:15" ht="19.5" customHeight="1">
      <c r="A24" s="173" t="s">
        <v>61</v>
      </c>
      <c r="B24" s="173"/>
      <c r="C24" s="108">
        <f>Mensuel!C24/4</f>
        <v>1.25</v>
      </c>
      <c r="D24" s="256"/>
      <c r="E24" s="256"/>
      <c r="F24" s="257"/>
      <c r="G24" s="257"/>
      <c r="H24" s="257"/>
      <c r="I24" s="257"/>
      <c r="J24" s="257"/>
      <c r="K24" s="257"/>
      <c r="L24" s="140"/>
      <c r="M24" s="141"/>
      <c r="N24" s="122">
        <f>IF(SUM(D24:M24)&gt;C24,SUM(D24:M24),SUM(D24:M24))</f>
        <v>0</v>
      </c>
      <c r="O24" s="123"/>
    </row>
    <row r="25" spans="1:15" ht="19.5" customHeight="1" thickBot="1">
      <c r="A25" s="200" t="s">
        <v>51</v>
      </c>
      <c r="B25" s="200"/>
      <c r="C25" s="108">
        <f>Mensuel!C25/4</f>
        <v>1.5</v>
      </c>
      <c r="D25" s="256"/>
      <c r="E25" s="256"/>
      <c r="F25" s="257"/>
      <c r="G25" s="257"/>
      <c r="H25" s="257"/>
      <c r="I25" s="257"/>
      <c r="J25" s="257"/>
      <c r="K25" s="257"/>
      <c r="L25" s="140"/>
      <c r="M25" s="141"/>
      <c r="N25" s="122">
        <f>IF(SUM(D25:M25)&gt;C25,SUM(D25:M25),SUM(D25:M25))</f>
        <v>0</v>
      </c>
      <c r="O25" s="123"/>
    </row>
    <row r="26" spans="1:15" ht="19.5" customHeight="1" thickBot="1">
      <c r="A26" s="200" t="s">
        <v>49</v>
      </c>
      <c r="B26" s="200"/>
      <c r="C26" s="115">
        <f>Mensuel!C26/4</f>
        <v>0.75</v>
      </c>
      <c r="D26" s="258"/>
      <c r="E26" s="258"/>
      <c r="F26" s="259"/>
      <c r="G26" s="259"/>
      <c r="H26" s="259"/>
      <c r="I26" s="259"/>
      <c r="J26" s="259"/>
      <c r="K26" s="259"/>
      <c r="L26" s="152"/>
      <c r="M26" s="153"/>
      <c r="N26" s="135">
        <f>IF(SUM(D26:M26)&gt;C26,SUM(D26:M26),SUM(D26:M26))</f>
        <v>0</v>
      </c>
      <c r="O26" s="132" t="s">
        <v>20</v>
      </c>
    </row>
    <row r="27" spans="1:15" ht="19.5" customHeight="1" thickBot="1">
      <c r="A27" s="196" t="s">
        <v>26</v>
      </c>
      <c r="B27" s="196"/>
      <c r="C27" s="25" t="s">
        <v>35</v>
      </c>
      <c r="D27" s="252"/>
      <c r="E27" s="252"/>
      <c r="F27" s="253"/>
      <c r="G27" s="253"/>
      <c r="H27" s="253"/>
      <c r="I27" s="253"/>
      <c r="J27" s="253"/>
      <c r="K27" s="253"/>
      <c r="L27" s="29"/>
      <c r="M27" s="30"/>
      <c r="N27" s="35"/>
      <c r="O27" s="34"/>
    </row>
    <row r="28" spans="1:15" ht="19.5" customHeight="1">
      <c r="A28" s="47" t="s">
        <v>27</v>
      </c>
      <c r="B28" s="48" t="s">
        <v>28</v>
      </c>
      <c r="C28" s="116">
        <f>Mensuel!C28/4</f>
        <v>50</v>
      </c>
      <c r="D28" s="282"/>
      <c r="E28" s="282"/>
      <c r="F28" s="283"/>
      <c r="G28" s="283"/>
      <c r="H28" s="283"/>
      <c r="I28" s="283"/>
      <c r="J28" s="283"/>
      <c r="K28" s="283"/>
      <c r="L28" s="167"/>
      <c r="M28" s="168"/>
      <c r="N28" s="163">
        <f>SUM(D28:M28)</f>
        <v>0</v>
      </c>
      <c r="O28" s="164"/>
    </row>
    <row r="29" spans="1:15" ht="19.5" customHeight="1">
      <c r="A29" s="50" t="s">
        <v>43</v>
      </c>
      <c r="B29" s="51" t="s">
        <v>30</v>
      </c>
      <c r="C29" s="117">
        <f>Mensuel!C29/4</f>
        <v>6000</v>
      </c>
      <c r="D29" s="280"/>
      <c r="E29" s="280"/>
      <c r="F29" s="281"/>
      <c r="G29" s="281"/>
      <c r="H29" s="281"/>
      <c r="I29" s="281"/>
      <c r="J29" s="281"/>
      <c r="K29" s="281"/>
      <c r="L29" s="169"/>
      <c r="M29" s="170"/>
      <c r="N29" s="165">
        <f>SUM(D29:M29)</f>
        <v>0</v>
      </c>
      <c r="O29" s="166"/>
    </row>
    <row r="30" spans="1:15" ht="19.5" customHeight="1" thickBo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15" ht="15">
      <c r="A31" s="180" t="s">
        <v>58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83" t="s">
        <v>44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>
      <c r="A35" s="185" t="s">
        <v>59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ht="1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5.75">
      <c r="A38" s="178" t="s">
        <v>57</v>
      </c>
      <c r="B38" s="178"/>
      <c r="C38" s="178"/>
      <c r="D38" s="178"/>
      <c r="E38" s="178"/>
      <c r="F38" s="178"/>
      <c r="G38" s="160" t="s">
        <v>33</v>
      </c>
      <c r="H38" s="179"/>
      <c r="I38" s="179"/>
      <c r="J38" s="11"/>
      <c r="K38" s="160" t="s">
        <v>34</v>
      </c>
      <c r="L38" s="161"/>
      <c r="M38" s="158"/>
      <c r="N38" s="159"/>
      <c r="O38" s="21"/>
    </row>
    <row r="39" spans="1:15" ht="15.75" thickBot="1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</row>
  </sheetData>
  <sheetProtection selectLockedCells="1" selectUnlockedCells="1"/>
  <mergeCells count="133">
    <mergeCell ref="B1:D1"/>
    <mergeCell ref="F1:K1"/>
    <mergeCell ref="N1:O1"/>
    <mergeCell ref="A2:O2"/>
    <mergeCell ref="A3:C3"/>
    <mergeCell ref="L3:O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11:B11"/>
    <mergeCell ref="D11:E11"/>
    <mergeCell ref="F11:G11"/>
    <mergeCell ref="H11:I11"/>
    <mergeCell ref="J11:K11"/>
    <mergeCell ref="A12:B12"/>
    <mergeCell ref="D12:E12"/>
    <mergeCell ref="F12:G12"/>
    <mergeCell ref="H12:I12"/>
    <mergeCell ref="J12:K12"/>
    <mergeCell ref="A13:B13"/>
    <mergeCell ref="D13:E13"/>
    <mergeCell ref="F13:G13"/>
    <mergeCell ref="H13:I13"/>
    <mergeCell ref="J13:K13"/>
    <mergeCell ref="A14:B14"/>
    <mergeCell ref="D14:E14"/>
    <mergeCell ref="F14:G14"/>
    <mergeCell ref="H14:I14"/>
    <mergeCell ref="J14:K14"/>
    <mergeCell ref="A15:B15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7:B17"/>
    <mergeCell ref="D17:E17"/>
    <mergeCell ref="F17:G17"/>
    <mergeCell ref="H17:I17"/>
    <mergeCell ref="J17:K17"/>
    <mergeCell ref="A18:B18"/>
    <mergeCell ref="D18:E18"/>
    <mergeCell ref="F18:G18"/>
    <mergeCell ref="H18:I18"/>
    <mergeCell ref="J18:K18"/>
    <mergeCell ref="A19:B19"/>
    <mergeCell ref="D19:E19"/>
    <mergeCell ref="F19:G19"/>
    <mergeCell ref="H19:I19"/>
    <mergeCell ref="J19:K19"/>
    <mergeCell ref="A20:B20"/>
    <mergeCell ref="D20:E20"/>
    <mergeCell ref="F20:G20"/>
    <mergeCell ref="H20:I20"/>
    <mergeCell ref="J20:K20"/>
    <mergeCell ref="A21:B21"/>
    <mergeCell ref="D21:E21"/>
    <mergeCell ref="F21:G21"/>
    <mergeCell ref="H21:I21"/>
    <mergeCell ref="J21:K21"/>
    <mergeCell ref="A22:B22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A25:B25"/>
    <mergeCell ref="D25:E25"/>
    <mergeCell ref="F25:G25"/>
    <mergeCell ref="H25:I25"/>
    <mergeCell ref="J25:K25"/>
    <mergeCell ref="A26:B26"/>
    <mergeCell ref="D26:E26"/>
    <mergeCell ref="F26:G26"/>
    <mergeCell ref="H26:I26"/>
    <mergeCell ref="J26:K26"/>
    <mergeCell ref="A27:B27"/>
    <mergeCell ref="D27:E27"/>
    <mergeCell ref="F27:G27"/>
    <mergeCell ref="H27:I27"/>
    <mergeCell ref="J27:K27"/>
    <mergeCell ref="D28:E28"/>
    <mergeCell ref="F28:G28"/>
    <mergeCell ref="H28:I28"/>
    <mergeCell ref="J28:K28"/>
    <mergeCell ref="A33:O34"/>
    <mergeCell ref="A35:O36"/>
    <mergeCell ref="A38:F38"/>
    <mergeCell ref="H38:I38"/>
    <mergeCell ref="A31:O32"/>
    <mergeCell ref="D29:E29"/>
    <mergeCell ref="F29:G29"/>
    <mergeCell ref="H29:I29"/>
    <mergeCell ref="J29:K29"/>
    <mergeCell ref="A30:O30"/>
  </mergeCells>
  <conditionalFormatting sqref="N6 N9 N13 N21">
    <cfRule type="cellIs" priority="1" dxfId="0" operator="lessThan" stopIfTrue="1">
      <formula>$C$6</formula>
    </cfRule>
  </conditionalFormatting>
  <conditionalFormatting sqref="N7">
    <cfRule type="cellIs" priority="2" dxfId="0" operator="lessThan" stopIfTrue="1">
      <formula>$C$7</formula>
    </cfRule>
  </conditionalFormatting>
  <conditionalFormatting sqref="N8">
    <cfRule type="cellIs" priority="3" dxfId="0" operator="lessThan" stopIfTrue="1">
      <formula>$C$8</formula>
    </cfRule>
  </conditionalFormatting>
  <conditionalFormatting sqref="N10">
    <cfRule type="cellIs" priority="4" dxfId="0" operator="lessThan" stopIfTrue="1">
      <formula>$C$10</formula>
    </cfRule>
  </conditionalFormatting>
  <conditionalFormatting sqref="N11">
    <cfRule type="cellIs" priority="5" dxfId="0" operator="lessThan" stopIfTrue="1">
      <formula>$C$11</formula>
    </cfRule>
  </conditionalFormatting>
  <conditionalFormatting sqref="N12">
    <cfRule type="cellIs" priority="6" dxfId="0" operator="lessThan" stopIfTrue="1">
      <formula>$C$12</formula>
    </cfRule>
  </conditionalFormatting>
  <conditionalFormatting sqref="N14">
    <cfRule type="cellIs" priority="7" dxfId="0" operator="lessThan" stopIfTrue="1">
      <formula>$C$14</formula>
    </cfRule>
  </conditionalFormatting>
  <conditionalFormatting sqref="N15">
    <cfRule type="cellIs" priority="8" dxfId="0" operator="lessThan" stopIfTrue="1">
      <formula>$C$15</formula>
    </cfRule>
  </conditionalFormatting>
  <conditionalFormatting sqref="N16">
    <cfRule type="cellIs" priority="9" dxfId="0" operator="lessThan" stopIfTrue="1">
      <formula>$C$16</formula>
    </cfRule>
  </conditionalFormatting>
  <conditionalFormatting sqref="N17">
    <cfRule type="cellIs" priority="10" dxfId="0" operator="lessThan" stopIfTrue="1">
      <formula>$C$17</formula>
    </cfRule>
  </conditionalFormatting>
  <conditionalFormatting sqref="N18">
    <cfRule type="cellIs" priority="11" dxfId="0" operator="lessThan" stopIfTrue="1">
      <formula>$C$18</formula>
    </cfRule>
  </conditionalFormatting>
  <conditionalFormatting sqref="N19">
    <cfRule type="cellIs" priority="12" dxfId="0" operator="lessThan" stopIfTrue="1">
      <formula>$C$19</formula>
    </cfRule>
  </conditionalFormatting>
  <conditionalFormatting sqref="N20">
    <cfRule type="cellIs" priority="13" dxfId="0" operator="lessThan" stopIfTrue="1">
      <formula>$C$20</formula>
    </cfRule>
  </conditionalFormatting>
  <conditionalFormatting sqref="N22">
    <cfRule type="cellIs" priority="14" dxfId="0" operator="lessThan" stopIfTrue="1">
      <formula>$C$22</formula>
    </cfRule>
  </conditionalFormatting>
  <conditionalFormatting sqref="N23">
    <cfRule type="cellIs" priority="15" dxfId="0" operator="lessThan" stopIfTrue="1">
      <formula>$C$23</formula>
    </cfRule>
  </conditionalFormatting>
  <conditionalFormatting sqref="N24">
    <cfRule type="cellIs" priority="16" dxfId="0" operator="lessThan" stopIfTrue="1">
      <formula>$C$24</formula>
    </cfRule>
  </conditionalFormatting>
  <conditionalFormatting sqref="N25">
    <cfRule type="cellIs" priority="17" dxfId="0" operator="lessThan" stopIfTrue="1">
      <formula>$C$25</formula>
    </cfRule>
  </conditionalFormatting>
  <conditionalFormatting sqref="N26">
    <cfRule type="cellIs" priority="18" dxfId="0" operator="lessThan" stopIfTrue="1">
      <formula>$C$26</formula>
    </cfRule>
  </conditionalFormatting>
  <conditionalFormatting sqref="N28">
    <cfRule type="cellIs" priority="19" dxfId="1" operator="lessThan" stopIfTrue="1">
      <formula>$C$28</formula>
    </cfRule>
  </conditionalFormatting>
  <conditionalFormatting sqref="N29">
    <cfRule type="cellIs" priority="20" dxfId="0" operator="lessThan" stopIfTrue="1">
      <formula>$C$29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RowColHeaders="0" zoomScale="75" zoomScaleNormal="75" zoomScalePageLayoutView="0" workbookViewId="0" topLeftCell="A1">
      <selection activeCell="S11" sqref="S11"/>
    </sheetView>
  </sheetViews>
  <sheetFormatPr defaultColWidth="12.4453125" defaultRowHeight="15"/>
  <cols>
    <col min="1" max="1" width="28.21484375" style="1" customWidth="1"/>
    <col min="2" max="2" width="16.77734375" style="1" customWidth="1"/>
    <col min="3" max="3" width="12.99609375" style="1" customWidth="1"/>
    <col min="4" max="4" width="10.5546875" style="1" customWidth="1"/>
    <col min="5" max="5" width="1.77734375" style="1" customWidth="1"/>
    <col min="6" max="6" width="2.77734375" style="1" customWidth="1"/>
    <col min="7" max="7" width="9.5546875" style="1" customWidth="1"/>
    <col min="8" max="8" width="2.77734375" style="1" customWidth="1"/>
    <col min="9" max="9" width="9.5546875" style="1" customWidth="1"/>
    <col min="10" max="10" width="2.77734375" style="1" customWidth="1"/>
    <col min="11" max="11" width="9.5546875" style="1" customWidth="1"/>
    <col min="12" max="13" width="12.4453125" style="1" customWidth="1"/>
    <col min="14" max="14" width="12.21484375" style="1" customWidth="1"/>
    <col min="15" max="15" width="4.6640625" style="2" customWidth="1"/>
    <col min="16" max="16384" width="12.4453125" style="1" customWidth="1"/>
  </cols>
  <sheetData>
    <row r="1" spans="1:15" ht="39.75" customHeight="1">
      <c r="A1" s="3" t="s">
        <v>0</v>
      </c>
      <c r="B1" s="278" t="s">
        <v>45</v>
      </c>
      <c r="C1" s="278"/>
      <c r="D1" s="278"/>
      <c r="E1" s="4"/>
      <c r="F1" s="238" t="s">
        <v>1</v>
      </c>
      <c r="G1" s="238"/>
      <c r="H1" s="238"/>
      <c r="I1" s="238"/>
      <c r="J1" s="238"/>
      <c r="K1" s="238"/>
      <c r="L1" s="5" t="s">
        <v>3</v>
      </c>
      <c r="M1" s="31">
        <v>26</v>
      </c>
      <c r="N1" s="279"/>
      <c r="O1" s="279"/>
    </row>
    <row r="2" spans="1:20" ht="3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9"/>
      <c r="Q2" s="9"/>
      <c r="R2" s="9"/>
      <c r="S2" s="9"/>
      <c r="T2" s="9"/>
    </row>
    <row r="3" spans="1:15" ht="19.5" customHeight="1">
      <c r="A3" s="240" t="s">
        <v>4</v>
      </c>
      <c r="B3" s="240"/>
      <c r="C3" s="240"/>
      <c r="D3" s="10">
        <f>G4+I4+K4</f>
        <v>0.42</v>
      </c>
      <c r="E3" s="11"/>
      <c r="F3" s="12"/>
      <c r="G3" s="13" t="s">
        <v>5</v>
      </c>
      <c r="H3" s="12" t="s">
        <v>6</v>
      </c>
      <c r="I3" s="14" t="s">
        <v>7</v>
      </c>
      <c r="J3" s="12"/>
      <c r="K3" s="14" t="s">
        <v>8</v>
      </c>
      <c r="L3" s="241"/>
      <c r="M3" s="241"/>
      <c r="N3" s="241"/>
      <c r="O3" s="241"/>
    </row>
    <row r="4" spans="1:15" ht="9.75" customHeight="1">
      <c r="A4" s="11"/>
      <c r="B4" s="11"/>
      <c r="C4" s="11"/>
      <c r="D4" s="11"/>
      <c r="E4" s="11"/>
      <c r="F4" s="15"/>
      <c r="G4" s="16">
        <f>IF(F3="",0,0.25)</f>
        <v>0</v>
      </c>
      <c r="H4" s="16"/>
      <c r="I4" s="16">
        <f>IF(H3="",0,0.42)</f>
        <v>0.42</v>
      </c>
      <c r="J4" s="16"/>
      <c r="K4" s="16">
        <f>IF(J3="",0,0.5)</f>
        <v>0</v>
      </c>
      <c r="L4" s="241"/>
      <c r="M4" s="241"/>
      <c r="N4" s="241"/>
      <c r="O4" s="241"/>
    </row>
    <row r="5" spans="1:15" ht="19.5" customHeight="1" thickBot="1">
      <c r="A5" s="196" t="s">
        <v>9</v>
      </c>
      <c r="B5" s="196"/>
      <c r="C5" s="25" t="s">
        <v>35</v>
      </c>
      <c r="D5" s="276" t="s">
        <v>36</v>
      </c>
      <c r="E5" s="276"/>
      <c r="F5" s="277" t="s">
        <v>37</v>
      </c>
      <c r="G5" s="277"/>
      <c r="H5" s="277" t="s">
        <v>38</v>
      </c>
      <c r="I5" s="277"/>
      <c r="J5" s="277" t="s">
        <v>39</v>
      </c>
      <c r="K5" s="277"/>
      <c r="L5" s="26" t="s">
        <v>40</v>
      </c>
      <c r="M5" s="27" t="s">
        <v>41</v>
      </c>
      <c r="N5" s="37" t="s">
        <v>42</v>
      </c>
      <c r="O5" s="20" t="s">
        <v>17</v>
      </c>
    </row>
    <row r="6" spans="1:15" ht="19.5" customHeight="1">
      <c r="A6" s="235" t="s">
        <v>52</v>
      </c>
      <c r="B6" s="235"/>
      <c r="C6" s="107">
        <f>Mensuel!C6/4</f>
        <v>0</v>
      </c>
      <c r="D6" s="271"/>
      <c r="E6" s="271"/>
      <c r="F6" s="272"/>
      <c r="G6" s="272"/>
      <c r="H6" s="272"/>
      <c r="I6" s="272"/>
      <c r="J6" s="272"/>
      <c r="K6" s="272"/>
      <c r="L6" s="138"/>
      <c r="M6" s="139"/>
      <c r="N6" s="120">
        <f>IF(SUM(D6:M6)&gt;C6,SUM(D6:M6),SUM(D6:M6))</f>
        <v>0</v>
      </c>
      <c r="O6" s="121"/>
    </row>
    <row r="7" spans="1:15" ht="19.5" customHeight="1">
      <c r="A7" s="234" t="s">
        <v>53</v>
      </c>
      <c r="B7" s="234"/>
      <c r="C7" s="108">
        <f>Mensuel!C7/4</f>
        <v>0</v>
      </c>
      <c r="D7" s="273"/>
      <c r="E7" s="273"/>
      <c r="F7" s="257"/>
      <c r="G7" s="257"/>
      <c r="H7" s="257"/>
      <c r="I7" s="257"/>
      <c r="J7" s="257"/>
      <c r="K7" s="257"/>
      <c r="L7" s="140"/>
      <c r="M7" s="141"/>
      <c r="N7" s="122">
        <f>IF(SUM(D7:M7)&gt;C7,SUM(D7:M7),SUM(D7:M7))</f>
        <v>0</v>
      </c>
      <c r="O7" s="123"/>
    </row>
    <row r="8" spans="1:18" ht="19.5" customHeight="1" thickBot="1">
      <c r="A8" s="230" t="s">
        <v>54</v>
      </c>
      <c r="B8" s="230"/>
      <c r="C8" s="109">
        <f>Mensuel!C8/4</f>
        <v>0</v>
      </c>
      <c r="D8" s="274"/>
      <c r="E8" s="274"/>
      <c r="F8" s="275"/>
      <c r="G8" s="275"/>
      <c r="H8" s="275"/>
      <c r="I8" s="275"/>
      <c r="J8" s="275"/>
      <c r="K8" s="275"/>
      <c r="L8" s="142"/>
      <c r="M8" s="143"/>
      <c r="N8" s="124">
        <f>IF(SUM(D8:M8)&gt;C8,SUM(D8:M8),SUM(D8:M8))</f>
        <v>0</v>
      </c>
      <c r="O8" s="125"/>
      <c r="R8" s="36"/>
    </row>
    <row r="9" spans="1:15" ht="19.5" customHeight="1" thickBot="1">
      <c r="A9" s="196" t="s">
        <v>18</v>
      </c>
      <c r="B9" s="196"/>
      <c r="C9" s="25" t="s">
        <v>35</v>
      </c>
      <c r="D9" s="270"/>
      <c r="E9" s="270"/>
      <c r="F9" s="253"/>
      <c r="G9" s="253"/>
      <c r="H9" s="253"/>
      <c r="I9" s="253"/>
      <c r="J9" s="253"/>
      <c r="K9" s="253"/>
      <c r="L9" s="29"/>
      <c r="M9" s="30"/>
      <c r="N9" s="33"/>
      <c r="O9" s="34"/>
    </row>
    <row r="10" spans="1:15" ht="19.5" customHeight="1">
      <c r="A10" s="235" t="s">
        <v>55</v>
      </c>
      <c r="B10" s="235"/>
      <c r="C10" s="107">
        <f>Mensuel!C10/4</f>
        <v>15</v>
      </c>
      <c r="D10" s="271"/>
      <c r="E10" s="271"/>
      <c r="F10" s="272"/>
      <c r="G10" s="272"/>
      <c r="H10" s="272"/>
      <c r="I10" s="272"/>
      <c r="J10" s="272"/>
      <c r="K10" s="272"/>
      <c r="L10" s="138"/>
      <c r="M10" s="139"/>
      <c r="N10" s="120">
        <f>IF(SUM(D10:M10)&gt;C10,SUM(D10:M10),SUM(D10:M10))</f>
        <v>0</v>
      </c>
      <c r="O10" s="121"/>
    </row>
    <row r="11" spans="1:15" ht="19.5" customHeight="1">
      <c r="A11" s="234" t="s">
        <v>52</v>
      </c>
      <c r="B11" s="234"/>
      <c r="C11" s="108">
        <f>Mensuel!C11/4</f>
        <v>0</v>
      </c>
      <c r="D11" s="273"/>
      <c r="E11" s="273"/>
      <c r="F11" s="257"/>
      <c r="G11" s="257"/>
      <c r="H11" s="257"/>
      <c r="I11" s="257"/>
      <c r="J11" s="257"/>
      <c r="K11" s="257"/>
      <c r="L11" s="140"/>
      <c r="M11" s="141"/>
      <c r="N11" s="122">
        <f>IF(SUM(D11:M11)&gt;C11,SUM(D11:M11),SUM(D11:M11))</f>
        <v>0</v>
      </c>
      <c r="O11" s="123"/>
    </row>
    <row r="12" spans="1:15" ht="19.5" customHeight="1" thickBot="1">
      <c r="A12" s="230" t="s">
        <v>56</v>
      </c>
      <c r="B12" s="230"/>
      <c r="C12" s="109">
        <f>Mensuel!C12/4</f>
        <v>0</v>
      </c>
      <c r="D12" s="274"/>
      <c r="E12" s="274"/>
      <c r="F12" s="275"/>
      <c r="G12" s="275"/>
      <c r="H12" s="275"/>
      <c r="I12" s="275"/>
      <c r="J12" s="275"/>
      <c r="K12" s="275"/>
      <c r="L12" s="142"/>
      <c r="M12" s="143"/>
      <c r="N12" s="124">
        <f>IF(SUM(D12:M12)&gt;C12,SUM(D12:M12),SUM(D12:M12))</f>
        <v>0</v>
      </c>
      <c r="O12" s="125"/>
    </row>
    <row r="13" spans="1:15" ht="19.5" customHeight="1" thickBot="1">
      <c r="A13" s="196" t="s">
        <v>19</v>
      </c>
      <c r="B13" s="196"/>
      <c r="C13" s="25" t="s">
        <v>35</v>
      </c>
      <c r="D13" s="270"/>
      <c r="E13" s="270"/>
      <c r="F13" s="253"/>
      <c r="G13" s="253"/>
      <c r="H13" s="253"/>
      <c r="I13" s="253"/>
      <c r="J13" s="253"/>
      <c r="K13" s="253"/>
      <c r="L13" s="29"/>
      <c r="M13" s="30"/>
      <c r="N13" s="33"/>
      <c r="O13" s="34"/>
    </row>
    <row r="14" spans="1:15" ht="19.5" customHeight="1">
      <c r="A14" s="226" t="s">
        <v>47</v>
      </c>
      <c r="B14" s="226"/>
      <c r="C14" s="107">
        <f>Mensuel!C14/4</f>
        <v>0</v>
      </c>
      <c r="D14" s="271"/>
      <c r="E14" s="271"/>
      <c r="F14" s="272"/>
      <c r="G14" s="272"/>
      <c r="H14" s="272"/>
      <c r="I14" s="272"/>
      <c r="J14" s="272"/>
      <c r="K14" s="272"/>
      <c r="L14" s="138"/>
      <c r="M14" s="139"/>
      <c r="N14" s="120">
        <f aca="true" t="shared" si="0" ref="N14:N20">IF(SUM(D14:M14)&gt;C14,SUM(D14:M14),SUM(D14:M14))</f>
        <v>0</v>
      </c>
      <c r="O14" s="121" t="s">
        <v>20</v>
      </c>
    </row>
    <row r="15" spans="1:15" ht="19.5" customHeight="1">
      <c r="A15" s="225" t="s">
        <v>21</v>
      </c>
      <c r="B15" s="225"/>
      <c r="C15" s="110">
        <f>Mensuel!C15/4</f>
        <v>0</v>
      </c>
      <c r="D15" s="269"/>
      <c r="E15" s="269"/>
      <c r="F15" s="261"/>
      <c r="G15" s="261"/>
      <c r="H15" s="261"/>
      <c r="I15" s="261"/>
      <c r="J15" s="261"/>
      <c r="K15" s="261"/>
      <c r="L15" s="144"/>
      <c r="M15" s="145"/>
      <c r="N15" s="126">
        <f t="shared" si="0"/>
        <v>0</v>
      </c>
      <c r="O15" s="127"/>
    </row>
    <row r="16" spans="1:15" ht="19.5" customHeight="1">
      <c r="A16" s="225" t="s">
        <v>60</v>
      </c>
      <c r="B16" s="225"/>
      <c r="C16" s="110">
        <f>Mensuel!C16/4</f>
        <v>0</v>
      </c>
      <c r="D16" s="269"/>
      <c r="E16" s="269"/>
      <c r="F16" s="261"/>
      <c r="G16" s="261"/>
      <c r="H16" s="261"/>
      <c r="I16" s="261"/>
      <c r="J16" s="261"/>
      <c r="K16" s="261"/>
      <c r="L16" s="144"/>
      <c r="M16" s="145"/>
      <c r="N16" s="126">
        <f t="shared" si="0"/>
        <v>0</v>
      </c>
      <c r="O16" s="127"/>
    </row>
    <row r="17" spans="1:15" ht="19.5" customHeight="1">
      <c r="A17" s="221" t="s">
        <v>22</v>
      </c>
      <c r="B17" s="221"/>
      <c r="C17" s="111">
        <f>Mensuel!C17/4</f>
        <v>0</v>
      </c>
      <c r="D17" s="267"/>
      <c r="E17" s="267"/>
      <c r="F17" s="268"/>
      <c r="G17" s="268"/>
      <c r="H17" s="268"/>
      <c r="I17" s="268"/>
      <c r="J17" s="268"/>
      <c r="K17" s="268"/>
      <c r="L17" s="146"/>
      <c r="M17" s="147"/>
      <c r="N17" s="128">
        <f t="shared" si="0"/>
        <v>0</v>
      </c>
      <c r="O17" s="129" t="s">
        <v>20</v>
      </c>
    </row>
    <row r="18" spans="1:15" ht="19.5" customHeight="1">
      <c r="A18" s="221" t="s">
        <v>23</v>
      </c>
      <c r="B18" s="221"/>
      <c r="C18" s="111">
        <f>Mensuel!C18/4</f>
        <v>0</v>
      </c>
      <c r="D18" s="267"/>
      <c r="E18" s="267"/>
      <c r="F18" s="268"/>
      <c r="G18" s="268"/>
      <c r="H18" s="268"/>
      <c r="I18" s="268"/>
      <c r="J18" s="268"/>
      <c r="K18" s="268"/>
      <c r="L18" s="146"/>
      <c r="M18" s="147"/>
      <c r="N18" s="128">
        <f t="shared" si="0"/>
        <v>0</v>
      </c>
      <c r="O18" s="129" t="s">
        <v>20</v>
      </c>
    </row>
    <row r="19" spans="1:15" ht="19.5" customHeight="1">
      <c r="A19" s="217" t="s">
        <v>24</v>
      </c>
      <c r="B19" s="217"/>
      <c r="C19" s="112">
        <f>Mensuel!C19/4</f>
        <v>0</v>
      </c>
      <c r="D19" s="264"/>
      <c r="E19" s="264"/>
      <c r="F19" s="265"/>
      <c r="G19" s="265"/>
      <c r="H19" s="265"/>
      <c r="I19" s="265"/>
      <c r="J19" s="265"/>
      <c r="K19" s="265"/>
      <c r="L19" s="148"/>
      <c r="M19" s="149"/>
      <c r="N19" s="130">
        <f t="shared" si="0"/>
        <v>0</v>
      </c>
      <c r="O19" s="123"/>
    </row>
    <row r="20" spans="1:15" ht="19.5" customHeight="1" thickBot="1">
      <c r="A20" s="200" t="s">
        <v>25</v>
      </c>
      <c r="B20" s="200"/>
      <c r="C20" s="113">
        <f>Mensuel!C20/4</f>
        <v>0</v>
      </c>
      <c r="D20" s="284">
        <f>D19*0.3</f>
        <v>0</v>
      </c>
      <c r="E20" s="284"/>
      <c r="F20" s="285">
        <f>F19*0.3</f>
        <v>0</v>
      </c>
      <c r="G20" s="285"/>
      <c r="H20" s="285">
        <f>H19*0.3</f>
        <v>0</v>
      </c>
      <c r="I20" s="285"/>
      <c r="J20" s="285">
        <f>J19*0.3</f>
        <v>0</v>
      </c>
      <c r="K20" s="285"/>
      <c r="L20" s="118">
        <f>L19*0.3</f>
        <v>0</v>
      </c>
      <c r="M20" s="119">
        <f>M19*0.3</f>
        <v>0</v>
      </c>
      <c r="N20" s="131">
        <f t="shared" si="0"/>
        <v>0</v>
      </c>
      <c r="O20" s="132" t="s">
        <v>20</v>
      </c>
    </row>
    <row r="21" spans="1:15" ht="19.5" customHeight="1" thickBot="1">
      <c r="A21" s="196" t="s">
        <v>50</v>
      </c>
      <c r="B21" s="196"/>
      <c r="C21" s="25" t="s">
        <v>35</v>
      </c>
      <c r="D21" s="252"/>
      <c r="E21" s="252"/>
      <c r="F21" s="253"/>
      <c r="G21" s="253"/>
      <c r="H21" s="253"/>
      <c r="I21" s="253"/>
      <c r="J21" s="253"/>
      <c r="K21" s="253"/>
      <c r="L21" s="29"/>
      <c r="M21" s="30"/>
      <c r="N21" s="33"/>
      <c r="O21" s="34"/>
    </row>
    <row r="22" spans="1:15" ht="19.5" customHeight="1">
      <c r="A22" s="210" t="s">
        <v>48</v>
      </c>
      <c r="B22" s="210"/>
      <c r="C22" s="114">
        <f>Mensuel!C22/4</f>
        <v>15</v>
      </c>
      <c r="D22" s="262"/>
      <c r="E22" s="262"/>
      <c r="F22" s="263"/>
      <c r="G22" s="263"/>
      <c r="H22" s="263"/>
      <c r="I22" s="263"/>
      <c r="J22" s="263"/>
      <c r="K22" s="263"/>
      <c r="L22" s="150"/>
      <c r="M22" s="151"/>
      <c r="N22" s="133">
        <f>IF(SUM(D22:M22)&gt;C22,SUM(D22:M22),SUM(D22:M22))</f>
        <v>0</v>
      </c>
      <c r="O22" s="134" t="s">
        <v>20</v>
      </c>
    </row>
    <row r="23" spans="1:15" ht="19.5" customHeight="1">
      <c r="A23" s="173" t="s">
        <v>46</v>
      </c>
      <c r="B23" s="173"/>
      <c r="C23" s="110">
        <f>Mensuel!C23/4</f>
        <v>7.5</v>
      </c>
      <c r="D23" s="260"/>
      <c r="E23" s="260"/>
      <c r="F23" s="261"/>
      <c r="G23" s="261"/>
      <c r="H23" s="261"/>
      <c r="I23" s="261"/>
      <c r="J23" s="261"/>
      <c r="K23" s="261"/>
      <c r="L23" s="144"/>
      <c r="M23" s="145"/>
      <c r="N23" s="126">
        <f>IF(SUM(D23:M23)&gt;C23,SUM(D23:M23),SUM(D23:M23))</f>
        <v>0</v>
      </c>
      <c r="O23" s="127" t="s">
        <v>20</v>
      </c>
    </row>
    <row r="24" spans="1:15" ht="19.5" customHeight="1">
      <c r="A24" s="173" t="s">
        <v>61</v>
      </c>
      <c r="B24" s="173"/>
      <c r="C24" s="108">
        <f>Mensuel!C24/4</f>
        <v>1.25</v>
      </c>
      <c r="D24" s="256"/>
      <c r="E24" s="256"/>
      <c r="F24" s="257"/>
      <c r="G24" s="257"/>
      <c r="H24" s="257"/>
      <c r="I24" s="257"/>
      <c r="J24" s="257"/>
      <c r="K24" s="257"/>
      <c r="L24" s="140"/>
      <c r="M24" s="141"/>
      <c r="N24" s="122">
        <f>IF(SUM(D24:M24)&gt;C24,SUM(D24:M24),SUM(D24:M24))</f>
        <v>0</v>
      </c>
      <c r="O24" s="123"/>
    </row>
    <row r="25" spans="1:15" ht="19.5" customHeight="1" thickBot="1">
      <c r="A25" s="200" t="s">
        <v>51</v>
      </c>
      <c r="B25" s="200"/>
      <c r="C25" s="108">
        <f>Mensuel!C25/4</f>
        <v>1.5</v>
      </c>
      <c r="D25" s="256"/>
      <c r="E25" s="256"/>
      <c r="F25" s="257"/>
      <c r="G25" s="257"/>
      <c r="H25" s="257"/>
      <c r="I25" s="257"/>
      <c r="J25" s="257"/>
      <c r="K25" s="257"/>
      <c r="L25" s="140"/>
      <c r="M25" s="141"/>
      <c r="N25" s="122">
        <f>IF(SUM(D25:M25)&gt;C25,SUM(D25:M25),SUM(D25:M25))</f>
        <v>0</v>
      </c>
      <c r="O25" s="123"/>
    </row>
    <row r="26" spans="1:15" ht="19.5" customHeight="1" thickBot="1">
      <c r="A26" s="200" t="s">
        <v>49</v>
      </c>
      <c r="B26" s="200"/>
      <c r="C26" s="115">
        <f>Mensuel!C26/4</f>
        <v>0.75</v>
      </c>
      <c r="D26" s="258"/>
      <c r="E26" s="258"/>
      <c r="F26" s="259"/>
      <c r="G26" s="259"/>
      <c r="H26" s="259"/>
      <c r="I26" s="259"/>
      <c r="J26" s="259"/>
      <c r="K26" s="259"/>
      <c r="L26" s="152"/>
      <c r="M26" s="153"/>
      <c r="N26" s="135">
        <f>IF(SUM(D26:M26)&gt;C26,SUM(D26:M26),SUM(D26:M26))</f>
        <v>0</v>
      </c>
      <c r="O26" s="132" t="s">
        <v>20</v>
      </c>
    </row>
    <row r="27" spans="1:15" ht="19.5" customHeight="1" thickBot="1">
      <c r="A27" s="196" t="s">
        <v>26</v>
      </c>
      <c r="B27" s="196"/>
      <c r="C27" s="25" t="s">
        <v>35</v>
      </c>
      <c r="D27" s="252"/>
      <c r="E27" s="252"/>
      <c r="F27" s="253"/>
      <c r="G27" s="253"/>
      <c r="H27" s="253"/>
      <c r="I27" s="253"/>
      <c r="J27" s="253"/>
      <c r="K27" s="253"/>
      <c r="L27" s="29"/>
      <c r="M27" s="30"/>
      <c r="N27" s="35"/>
      <c r="O27" s="34"/>
    </row>
    <row r="28" spans="1:15" ht="19.5" customHeight="1">
      <c r="A28" s="47" t="s">
        <v>27</v>
      </c>
      <c r="B28" s="48" t="s">
        <v>28</v>
      </c>
      <c r="C28" s="116">
        <f>Mensuel!C28/4</f>
        <v>50</v>
      </c>
      <c r="D28" s="282"/>
      <c r="E28" s="282"/>
      <c r="F28" s="283"/>
      <c r="G28" s="283"/>
      <c r="H28" s="283"/>
      <c r="I28" s="283"/>
      <c r="J28" s="283"/>
      <c r="K28" s="283"/>
      <c r="L28" s="167"/>
      <c r="M28" s="168"/>
      <c r="N28" s="136">
        <f>SUM(D28:M28)</f>
        <v>0</v>
      </c>
      <c r="O28" s="121"/>
    </row>
    <row r="29" spans="1:15" ht="19.5" customHeight="1">
      <c r="A29" s="50" t="s">
        <v>29</v>
      </c>
      <c r="B29" s="51" t="s">
        <v>30</v>
      </c>
      <c r="C29" s="117">
        <f>Mensuel!C29/4</f>
        <v>6000</v>
      </c>
      <c r="D29" s="280"/>
      <c r="E29" s="280"/>
      <c r="F29" s="281"/>
      <c r="G29" s="281"/>
      <c r="H29" s="281"/>
      <c r="I29" s="281"/>
      <c r="J29" s="281"/>
      <c r="K29" s="281"/>
      <c r="L29" s="169"/>
      <c r="M29" s="171"/>
      <c r="N29" s="137">
        <f>SUM(D29:M29)</f>
        <v>0</v>
      </c>
      <c r="O29" s="123"/>
    </row>
    <row r="30" spans="1:15" ht="19.5" customHeight="1" thickBo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15" ht="15">
      <c r="A31" s="180" t="s">
        <v>58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  <row r="32" spans="1:15" ht="1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83" t="s">
        <v>44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4"/>
    </row>
    <row r="34" spans="1:15" ht="1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/>
    </row>
    <row r="35" spans="1:15" ht="15">
      <c r="A35" s="185" t="s">
        <v>59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ht="1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5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</row>
    <row r="38" spans="1:15" ht="15.75">
      <c r="A38" s="178" t="s">
        <v>57</v>
      </c>
      <c r="B38" s="178"/>
      <c r="C38" s="178"/>
      <c r="D38" s="178"/>
      <c r="E38" s="178"/>
      <c r="F38" s="178"/>
      <c r="G38" s="160" t="s">
        <v>33</v>
      </c>
      <c r="H38" s="179"/>
      <c r="I38" s="179"/>
      <c r="J38" s="11"/>
      <c r="K38" s="160" t="s">
        <v>34</v>
      </c>
      <c r="L38" s="161"/>
      <c r="M38" s="158"/>
      <c r="N38" s="159"/>
      <c r="O38" s="21"/>
    </row>
    <row r="39" spans="1:15" ht="15.75" thickBot="1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3"/>
    </row>
  </sheetData>
  <sheetProtection selectLockedCells="1" selectUnlockedCells="1"/>
  <mergeCells count="133">
    <mergeCell ref="B1:D1"/>
    <mergeCell ref="F1:K1"/>
    <mergeCell ref="N1:O1"/>
    <mergeCell ref="A2:O2"/>
    <mergeCell ref="A3:C3"/>
    <mergeCell ref="L3:O4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11:B11"/>
    <mergeCell ref="D11:E11"/>
    <mergeCell ref="F11:G11"/>
    <mergeCell ref="H11:I11"/>
    <mergeCell ref="J11:K11"/>
    <mergeCell ref="A12:B12"/>
    <mergeCell ref="D12:E12"/>
    <mergeCell ref="F12:G12"/>
    <mergeCell ref="H12:I12"/>
    <mergeCell ref="J12:K12"/>
    <mergeCell ref="A13:B13"/>
    <mergeCell ref="D13:E13"/>
    <mergeCell ref="F13:G13"/>
    <mergeCell ref="H13:I13"/>
    <mergeCell ref="J13:K13"/>
    <mergeCell ref="A14:B14"/>
    <mergeCell ref="D14:E14"/>
    <mergeCell ref="F14:G14"/>
    <mergeCell ref="H14:I14"/>
    <mergeCell ref="J14:K14"/>
    <mergeCell ref="A15:B15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7:B17"/>
    <mergeCell ref="D17:E17"/>
    <mergeCell ref="F17:G17"/>
    <mergeCell ref="H17:I17"/>
    <mergeCell ref="J17:K17"/>
    <mergeCell ref="A18:B18"/>
    <mergeCell ref="D18:E18"/>
    <mergeCell ref="F18:G18"/>
    <mergeCell ref="H18:I18"/>
    <mergeCell ref="J18:K18"/>
    <mergeCell ref="A19:B19"/>
    <mergeCell ref="D19:E19"/>
    <mergeCell ref="F19:G19"/>
    <mergeCell ref="H19:I19"/>
    <mergeCell ref="J19:K19"/>
    <mergeCell ref="A20:B20"/>
    <mergeCell ref="D20:E20"/>
    <mergeCell ref="F20:G20"/>
    <mergeCell ref="H20:I20"/>
    <mergeCell ref="J20:K20"/>
    <mergeCell ref="A21:B21"/>
    <mergeCell ref="D21:E21"/>
    <mergeCell ref="F21:G21"/>
    <mergeCell ref="H21:I21"/>
    <mergeCell ref="J21:K21"/>
    <mergeCell ref="A22:B22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A25:B25"/>
    <mergeCell ref="D25:E25"/>
    <mergeCell ref="F25:G25"/>
    <mergeCell ref="H25:I25"/>
    <mergeCell ref="J25:K25"/>
    <mergeCell ref="A26:B26"/>
    <mergeCell ref="D26:E26"/>
    <mergeCell ref="F26:G26"/>
    <mergeCell ref="H26:I26"/>
    <mergeCell ref="J26:K26"/>
    <mergeCell ref="A27:B27"/>
    <mergeCell ref="D27:E27"/>
    <mergeCell ref="F27:G27"/>
    <mergeCell ref="H27:I27"/>
    <mergeCell ref="J27:K27"/>
    <mergeCell ref="D28:E28"/>
    <mergeCell ref="F28:G28"/>
    <mergeCell ref="H28:I28"/>
    <mergeCell ref="J28:K28"/>
    <mergeCell ref="A33:O34"/>
    <mergeCell ref="A35:O36"/>
    <mergeCell ref="A38:F38"/>
    <mergeCell ref="H38:I38"/>
    <mergeCell ref="A31:O32"/>
    <mergeCell ref="D29:E29"/>
    <mergeCell ref="F29:G29"/>
    <mergeCell ref="H29:I29"/>
    <mergeCell ref="J29:K29"/>
    <mergeCell ref="A30:O30"/>
  </mergeCells>
  <conditionalFormatting sqref="N6 N9 N13 N21">
    <cfRule type="cellIs" priority="1" dxfId="0" operator="lessThan" stopIfTrue="1">
      <formula>$C$6</formula>
    </cfRule>
  </conditionalFormatting>
  <conditionalFormatting sqref="N7">
    <cfRule type="cellIs" priority="2" dxfId="0" operator="lessThan" stopIfTrue="1">
      <formula>$C$7</formula>
    </cfRule>
  </conditionalFormatting>
  <conditionalFormatting sqref="N8">
    <cfRule type="cellIs" priority="3" dxfId="0" operator="lessThan" stopIfTrue="1">
      <formula>$C$8</formula>
    </cfRule>
  </conditionalFormatting>
  <conditionalFormatting sqref="N10">
    <cfRule type="cellIs" priority="4" dxfId="0" operator="lessThan" stopIfTrue="1">
      <formula>$C$10</formula>
    </cfRule>
  </conditionalFormatting>
  <conditionalFormatting sqref="N11">
    <cfRule type="cellIs" priority="5" dxfId="0" operator="lessThan" stopIfTrue="1">
      <formula>$C$11</formula>
    </cfRule>
  </conditionalFormatting>
  <conditionalFormatting sqref="N12">
    <cfRule type="cellIs" priority="6" dxfId="0" operator="lessThan" stopIfTrue="1">
      <formula>$C$12</formula>
    </cfRule>
  </conditionalFormatting>
  <conditionalFormatting sqref="N14">
    <cfRule type="cellIs" priority="7" dxfId="0" operator="lessThan" stopIfTrue="1">
      <formula>$C$14</formula>
    </cfRule>
  </conditionalFormatting>
  <conditionalFormatting sqref="N15">
    <cfRule type="cellIs" priority="8" dxfId="0" operator="lessThan" stopIfTrue="1">
      <formula>$C$15</formula>
    </cfRule>
  </conditionalFormatting>
  <conditionalFormatting sqref="N16">
    <cfRule type="cellIs" priority="9" dxfId="0" operator="lessThan" stopIfTrue="1">
      <formula>$C$16</formula>
    </cfRule>
  </conditionalFormatting>
  <conditionalFormatting sqref="N17">
    <cfRule type="cellIs" priority="10" dxfId="0" operator="lessThan" stopIfTrue="1">
      <formula>$C$17</formula>
    </cfRule>
  </conditionalFormatting>
  <conditionalFormatting sqref="N18">
    <cfRule type="cellIs" priority="11" dxfId="0" operator="lessThan" stopIfTrue="1">
      <formula>$C$18</formula>
    </cfRule>
  </conditionalFormatting>
  <conditionalFormatting sqref="N19">
    <cfRule type="cellIs" priority="12" dxfId="0" operator="lessThan" stopIfTrue="1">
      <formula>$C$19</formula>
    </cfRule>
  </conditionalFormatting>
  <conditionalFormatting sqref="N20">
    <cfRule type="cellIs" priority="13" dxfId="0" operator="lessThan" stopIfTrue="1">
      <formula>$C$20</formula>
    </cfRule>
  </conditionalFormatting>
  <conditionalFormatting sqref="N22">
    <cfRule type="cellIs" priority="14" dxfId="0" operator="lessThan" stopIfTrue="1">
      <formula>$C$22</formula>
    </cfRule>
  </conditionalFormatting>
  <conditionalFormatting sqref="N23">
    <cfRule type="cellIs" priority="15" dxfId="0" operator="lessThan" stopIfTrue="1">
      <formula>$C$23</formula>
    </cfRule>
  </conditionalFormatting>
  <conditionalFormatting sqref="N24">
    <cfRule type="cellIs" priority="16" dxfId="0" operator="lessThan" stopIfTrue="1">
      <formula>$C$24</formula>
    </cfRule>
  </conditionalFormatting>
  <conditionalFormatting sqref="N25">
    <cfRule type="cellIs" priority="17" dxfId="0" operator="lessThan" stopIfTrue="1">
      <formula>$C$25</formula>
    </cfRule>
  </conditionalFormatting>
  <conditionalFormatting sqref="N26">
    <cfRule type="cellIs" priority="18" dxfId="0" operator="lessThan" stopIfTrue="1">
      <formula>$C$26</formula>
    </cfRule>
  </conditionalFormatting>
  <conditionalFormatting sqref="N28">
    <cfRule type="cellIs" priority="19" dxfId="1" operator="lessThan" stopIfTrue="1">
      <formula>$C$28</formula>
    </cfRule>
  </conditionalFormatting>
  <conditionalFormatting sqref="N29">
    <cfRule type="cellIs" priority="20" dxfId="0" operator="lessThan" stopIfTrue="1">
      <formula>$C$29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</dc:creator>
  <cp:keywords/>
  <dc:description/>
  <cp:lastModifiedBy>Damien Koenig</cp:lastModifiedBy>
  <dcterms:created xsi:type="dcterms:W3CDTF">2012-03-04T23:39:03Z</dcterms:created>
  <dcterms:modified xsi:type="dcterms:W3CDTF">2020-01-15T11:12:48Z</dcterms:modified>
  <cp:category/>
  <cp:version/>
  <cp:contentType/>
  <cp:contentStatus/>
</cp:coreProperties>
</file>